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STITUTION - Tuition and Fees\TAFB\T&amp;F 2022\Grad Increases\Submissions\"/>
    </mc:Choice>
  </mc:AlternateContent>
  <xr:revisionPtr revIDLastSave="0" documentId="8_{688CA9ED-36DF-4B57-9B05-0A23F75828F3}" xr6:coauthVersionLast="47" xr6:coauthVersionMax="47" xr10:uidLastSave="{00000000-0000-0000-0000-000000000000}"/>
  <bookViews>
    <workbookView xWindow="10290" yWindow="645" windowWidth="17130" windowHeight="14955" xr2:uid="{139CED93-4AD0-4BFE-A6A8-60714C234715}"/>
  </bookViews>
  <sheets>
    <sheet name="DSGN - SA+D, SPD" sheetId="1" r:id="rId1"/>
    <sheet name="DSGN - SA+D, SPD Sum" sheetId="2" r:id="rId2"/>
    <sheet name="Competitor Institution Tuit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D36" i="2"/>
  <c r="C36" i="2"/>
  <c r="F36" i="2" s="1"/>
  <c r="F15" i="2" s="1"/>
  <c r="G33" i="2"/>
  <c r="I33" i="2" s="1"/>
  <c r="F33" i="2"/>
  <c r="H33" i="2" s="1"/>
  <c r="F36" i="1"/>
  <c r="D36" i="1"/>
  <c r="G36" i="1" s="1"/>
  <c r="I15" i="1" s="1"/>
  <c r="C36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H15" i="1" l="1"/>
  <c r="F16" i="2"/>
  <c r="H15" i="2"/>
  <c r="G15" i="2"/>
  <c r="G16" i="2" l="1"/>
  <c r="I15" i="2"/>
  <c r="H16" i="2"/>
  <c r="F17" i="2"/>
  <c r="F18" i="2" l="1"/>
  <c r="H17" i="2"/>
  <c r="I16" i="2"/>
  <c r="G17" i="2"/>
  <c r="G18" i="2" l="1"/>
  <c r="I17" i="2"/>
  <c r="H18" i="2"/>
  <c r="F19" i="2"/>
  <c r="I18" i="2" l="1"/>
  <c r="G19" i="2"/>
  <c r="H19" i="2"/>
  <c r="F20" i="2"/>
  <c r="F21" i="2" l="1"/>
  <c r="H20" i="2"/>
  <c r="G20" i="2"/>
  <c r="I19" i="2"/>
  <c r="H21" i="2" l="1"/>
  <c r="F22" i="2"/>
  <c r="I20" i="2"/>
  <c r="G21" i="2"/>
  <c r="G22" i="2" l="1"/>
  <c r="I21" i="2"/>
  <c r="H22" i="2"/>
  <c r="F23" i="2"/>
  <c r="F24" i="2" l="1"/>
  <c r="H23" i="2"/>
  <c r="I22" i="2"/>
  <c r="G23" i="2"/>
  <c r="G24" i="2" l="1"/>
  <c r="I23" i="2"/>
  <c r="H24" i="2"/>
  <c r="F25" i="2"/>
  <c r="F26" i="2" l="1"/>
  <c r="H25" i="2"/>
  <c r="I24" i="2"/>
  <c r="G25" i="2"/>
  <c r="G26" i="2" l="1"/>
  <c r="I25" i="2"/>
  <c r="H26" i="2"/>
  <c r="F27" i="2"/>
  <c r="H27" i="2" l="1"/>
  <c r="F28" i="2"/>
  <c r="I26" i="2"/>
  <c r="G27" i="2"/>
  <c r="G28" i="2" l="1"/>
  <c r="I27" i="2"/>
  <c r="H28" i="2"/>
  <c r="F29" i="2"/>
  <c r="H29" i="2" l="1"/>
  <c r="F30" i="2"/>
  <c r="I28" i="2"/>
  <c r="G29" i="2"/>
  <c r="G30" i="2" l="1"/>
  <c r="I29" i="2"/>
  <c r="F31" i="2"/>
  <c r="H30" i="2"/>
  <c r="F32" i="2" l="1"/>
  <c r="H32" i="2" s="1"/>
  <c r="H31" i="2"/>
  <c r="I30" i="2"/>
  <c r="G31" i="2"/>
  <c r="G32" i="2" l="1"/>
  <c r="I32" i="2" s="1"/>
  <c r="I31" i="2"/>
</calcChain>
</file>

<file path=xl/sharedStrings.xml><?xml version="1.0" encoding="utf-8"?>
<sst xmlns="http://schemas.openxmlformats.org/spreadsheetml/2006/main" count="92" uniqueCount="45">
  <si>
    <t>2022-23 Tuition Proposal Requirements</t>
  </si>
  <si>
    <r>
      <t xml:space="preserve">All tuition and fee proposals submitted to the </t>
    </r>
    <r>
      <rPr>
        <i/>
        <sz val="12"/>
        <color theme="1"/>
        <rFont val="Calibri"/>
        <family val="2"/>
      </rPr>
      <t>Tuition and Fee Advisory Board</t>
    </r>
    <r>
      <rPr>
        <sz val="12"/>
        <color theme="1"/>
        <rFont val="Calibri"/>
        <family val="2"/>
      </rPr>
      <t xml:space="preserve"> must include the following components:</t>
    </r>
  </si>
  <si>
    <r>
      <t xml:space="preserve">1. </t>
    </r>
    <r>
      <rPr>
        <i/>
        <sz val="10"/>
        <color theme="1"/>
        <rFont val="Calibri"/>
        <family val="2"/>
      </rPr>
      <t>Tuition Increase or Differential Tuition.</t>
    </r>
  </si>
  <si>
    <t>Required</t>
  </si>
  <si>
    <t>Please calculate the increase:</t>
  </si>
  <si>
    <t>College of Design, School of Art + Design - Sports Product Design</t>
  </si>
  <si>
    <t xml:space="preserve"> — Academic Year Graduate Differential Tuition Rates</t>
  </si>
  <si>
    <t>Resident</t>
  </si>
  <si>
    <t>Nonresident</t>
  </si>
  <si>
    <t>Additional Front Load:</t>
  </si>
  <si>
    <t>Percentage Increase in the per Credit Rate:</t>
  </si>
  <si>
    <t>2021-22 Tuition</t>
  </si>
  <si>
    <t>Proposed 2022-23 Tuition</t>
  </si>
  <si>
    <t>Pct Increase</t>
  </si>
  <si>
    <t>Credits</t>
  </si>
  <si>
    <t>Each Add'l Credit</t>
  </si>
  <si>
    <t>Current Front Load</t>
  </si>
  <si>
    <t>New 
Front Load</t>
  </si>
  <si>
    <r>
      <t>2.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Calibri"/>
        <family val="2"/>
      </rPr>
      <t xml:space="preserve">Student Involvement. </t>
    </r>
    <r>
      <rPr>
        <sz val="10"/>
        <color theme="1"/>
        <rFont val="Calibri"/>
        <family val="2"/>
      </rPr>
      <t xml:space="preserve">Affected students will be advised through their student organizations of all planned tuition and fee initiatives before proposals are submitted to the </t>
    </r>
    <r>
      <rPr>
        <i/>
        <sz val="10"/>
        <color theme="1"/>
        <rFont val="Calibri"/>
        <family val="2"/>
      </rPr>
      <t>Tuition and Fee Review Board</t>
    </r>
    <r>
      <rPr>
        <sz val="10"/>
        <color theme="1"/>
        <rFont val="Calibri"/>
        <family val="2"/>
      </rPr>
      <t>. The applicable Vice-President or Dean is responsible for including a description of the student consultation process and outcome, reflecting support and/or objections. The requirement applies to all proposals except those exempted by prior agreement or where an alternative process exists.</t>
    </r>
  </si>
  <si>
    <t>Please describe the consultation process:</t>
  </si>
  <si>
    <r>
      <t xml:space="preserve">3. </t>
    </r>
    <r>
      <rPr>
        <i/>
        <sz val="10"/>
        <color theme="1"/>
        <rFont val="Calibri"/>
        <family val="2"/>
      </rPr>
      <t>Peer Analysis</t>
    </r>
    <r>
      <rPr>
        <sz val="10"/>
        <color theme="1"/>
        <rFont val="Calibri"/>
        <family val="2"/>
      </rPr>
      <t xml:space="preserve">. For other program-specific initiatives, indicate where the proposed tuition or fee increase will put the institution in comparison with similar programs in the tuition peer group and/or typical competitors for such programs. </t>
    </r>
  </si>
  <si>
    <t>Please provide comparisons:</t>
  </si>
  <si>
    <r>
      <t xml:space="preserve">4. </t>
    </r>
    <r>
      <rPr>
        <i/>
        <sz val="10"/>
        <color theme="1"/>
        <rFont val="Calibri"/>
        <family val="2"/>
      </rPr>
      <t>Cost of Instruction</t>
    </r>
    <r>
      <rPr>
        <sz val="10"/>
        <color theme="1"/>
        <rFont val="Calibri"/>
        <family val="2"/>
      </rPr>
      <t>. If your are asking for more than a 3% increase, please provide an explanation for why this necessary.</t>
    </r>
  </si>
  <si>
    <t>Please provide explanation:</t>
  </si>
  <si>
    <r>
      <t xml:space="preserve">5. </t>
    </r>
    <r>
      <rPr>
        <i/>
        <sz val="10"/>
        <color theme="1"/>
        <rFont val="Calibri"/>
        <family val="2"/>
      </rPr>
      <t>Expected Resulting Revenue</t>
    </r>
    <r>
      <rPr>
        <sz val="10"/>
        <color theme="1"/>
        <rFont val="Calibri"/>
        <family val="2"/>
      </rPr>
      <t xml:space="preserve">. Provide estimates for the first year of the program, based on increase over current rates; if it is a phased multi-year initiative, make a projection over the life of the program, cumulating prior year increases. </t>
    </r>
  </si>
  <si>
    <t>Optional</t>
  </si>
  <si>
    <t>Please provide estimates:</t>
  </si>
  <si>
    <t xml:space="preserve"> </t>
  </si>
  <si>
    <t xml:space="preserve"> — Summer 2023 Graduate Differential Tuition Rates</t>
  </si>
  <si>
    <t>Instituiton</t>
  </si>
  <si>
    <t>Annual Resident Tuition</t>
  </si>
  <si>
    <t>Annual Non Resident Tuition</t>
  </si>
  <si>
    <t>University of Washington</t>
  </si>
  <si>
    <t>University of Oregon</t>
  </si>
  <si>
    <t>Nanyang Technology University</t>
  </si>
  <si>
    <t>Loughborough University</t>
  </si>
  <si>
    <t>London College of Fashion</t>
  </si>
  <si>
    <t>Art Center College of Design</t>
  </si>
  <si>
    <t>MIT</t>
  </si>
  <si>
    <t>Standford Design      Impact</t>
  </si>
  <si>
    <t xml:space="preserve">No fee increase - see 3rd tab (in this Excel file) with competitor institution tuition fees for reference. </t>
  </si>
  <si>
    <t>No revenue change - proposal is for a flat fee schedule.</t>
  </si>
  <si>
    <t xml:space="preserve">Exempt per meeting with JP Monrow and Jamie Moffitt on 12/9/2021. Students already believe the SPD program has a flat fee with tuition guarantee. There is no expectation of negative impact on students with the amendment. All SPD students are full-time; there are no part time students. This model benefits students in terms with 17-18 credits and is structured like the SPM program model. </t>
  </si>
  <si>
    <t>N/A - no change.</t>
  </si>
  <si>
    <t>No fee increase - proposal is for a flat fee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</si>
</sst>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</font>
    <font>
      <b/>
      <sz val="10"/>
      <color theme="1"/>
      <name val="Calibri"/>
      <family val="2"/>
    </font>
    <font>
      <b/>
      <i/>
      <sz val="10"/>
      <color rgb="FFC00000"/>
      <name val="Calibri"/>
      <family val="2"/>
    </font>
    <font>
      <sz val="1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164" fontId="15" fillId="3" borderId="7" xfId="1" applyNumberFormat="1" applyFont="1" applyFill="1" applyBorder="1" applyAlignment="1" applyProtection="1">
      <alignment horizontal="center" vertical="top" wrapText="1"/>
      <protection locked="0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165" fontId="15" fillId="3" borderId="9" xfId="2" applyNumberFormat="1" applyFont="1" applyFill="1" applyBorder="1" applyAlignment="1" applyProtection="1">
      <alignment horizontal="center" vertical="top" wrapText="1"/>
      <protection locked="0"/>
    </xf>
    <xf numFmtId="165" fontId="15" fillId="3" borderId="10" xfId="2" applyNumberFormat="1" applyFont="1" applyFill="1" applyBorder="1" applyAlignment="1" applyProtection="1">
      <alignment horizontal="center" vertical="top" wrapText="1"/>
      <protection locked="0"/>
    </xf>
    <xf numFmtId="9" fontId="5" fillId="0" borderId="0" xfId="2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166" fontId="5" fillId="0" borderId="0" xfId="1" applyNumberFormat="1" applyFont="1" applyFill="1" applyBorder="1" applyAlignment="1" applyProtection="1">
      <alignment vertical="top" wrapText="1"/>
      <protection locked="0"/>
    </xf>
    <xf numFmtId="164" fontId="5" fillId="0" borderId="12" xfId="1" applyNumberFormat="1" applyFont="1" applyFill="1" applyBorder="1" applyAlignment="1" applyProtection="1">
      <alignment vertical="top" wrapText="1"/>
      <protection locked="0"/>
    </xf>
    <xf numFmtId="164" fontId="5" fillId="0" borderId="12" xfId="1" applyNumberFormat="1" applyFont="1" applyFill="1" applyBorder="1" applyAlignment="1" applyProtection="1">
      <alignment vertical="top" wrapText="1"/>
    </xf>
    <xf numFmtId="165" fontId="5" fillId="0" borderId="12" xfId="2" applyNumberFormat="1" applyFont="1" applyFill="1" applyBorder="1" applyAlignment="1" applyProtection="1">
      <alignment vertical="top" wrapText="1"/>
    </xf>
    <xf numFmtId="8" fontId="4" fillId="0" borderId="0" xfId="0" applyNumberFormat="1" applyFont="1" applyProtection="1">
      <protection locked="0"/>
    </xf>
    <xf numFmtId="164" fontId="5" fillId="4" borderId="12" xfId="1" applyNumberFormat="1" applyFont="1" applyFill="1" applyBorder="1" applyAlignment="1" applyProtection="1">
      <alignment vertical="top" wrapText="1"/>
    </xf>
    <xf numFmtId="164" fontId="8" fillId="0" borderId="0" xfId="1" applyNumberFormat="1" applyFont="1" applyFill="1" applyBorder="1" applyAlignment="1" applyProtection="1">
      <alignment vertical="top" wrapText="1"/>
      <protection locked="0"/>
    </xf>
    <xf numFmtId="164" fontId="8" fillId="4" borderId="0" xfId="1" applyNumberFormat="1" applyFont="1" applyFill="1" applyBorder="1" applyAlignment="1" applyProtection="1">
      <alignment vertical="top" wrapText="1"/>
    </xf>
    <xf numFmtId="165" fontId="5" fillId="0" borderId="0" xfId="2" applyNumberFormat="1" applyFont="1" applyFill="1" applyBorder="1" applyAlignment="1" applyProtection="1">
      <alignment vertical="top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indent="3"/>
      <protection locked="0"/>
    </xf>
    <xf numFmtId="164" fontId="8" fillId="0" borderId="0" xfId="1" applyNumberFormat="1" applyFont="1" applyFill="1" applyBorder="1" applyAlignment="1" applyProtection="1">
      <alignment vertical="top" wrapText="1"/>
    </xf>
    <xf numFmtId="0" fontId="17" fillId="5" borderId="12" xfId="0" applyFont="1" applyFill="1" applyBorder="1" applyAlignment="1">
      <alignment wrapText="1"/>
    </xf>
    <xf numFmtId="0" fontId="17" fillId="5" borderId="12" xfId="0" applyFont="1" applyFill="1" applyBorder="1"/>
    <xf numFmtId="0" fontId="18" fillId="0" borderId="12" xfId="0" applyFont="1" applyBorder="1" applyAlignment="1">
      <alignment wrapText="1"/>
    </xf>
    <xf numFmtId="6" fontId="18" fillId="0" borderId="12" xfId="0" applyNumberFormat="1" applyFont="1" applyBorder="1"/>
    <xf numFmtId="0" fontId="14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5" fillId="5" borderId="13" xfId="0" applyFont="1" applyFill="1" applyBorder="1" applyAlignment="1" applyProtection="1">
      <alignment horizontal="center" vertical="top" wrapText="1"/>
      <protection locked="0"/>
    </xf>
    <xf numFmtId="0" fontId="5" fillId="5" borderId="18" xfId="0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left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9588-24FA-4C28-B038-95606C877AC1}">
  <dimension ref="A1:N59"/>
  <sheetViews>
    <sheetView tabSelected="1" topLeftCell="A9" zoomScale="150" workbookViewId="0">
      <selection activeCell="B58" sqref="B58:I58"/>
    </sheetView>
  </sheetViews>
  <sheetFormatPr defaultColWidth="9.140625" defaultRowHeight="12.75"/>
  <cols>
    <col min="1" max="1" width="1.7109375" style="4" customWidth="1"/>
    <col min="2" max="2" width="9.85546875" style="4" customWidth="1"/>
    <col min="3" max="4" width="10.7109375" style="4" customWidth="1"/>
    <col min="5" max="5" width="13" style="4" customWidth="1"/>
    <col min="6" max="9" width="10.7109375" style="4" customWidth="1"/>
    <col min="10" max="16384" width="9.140625" style="4"/>
  </cols>
  <sheetData>
    <row r="1" spans="1:14" s="3" customFormat="1" ht="15.75">
      <c r="A1" s="1"/>
      <c r="B1" s="2" t="s">
        <v>0</v>
      </c>
    </row>
    <row r="2" spans="1:14">
      <c r="B2" s="5"/>
    </row>
    <row r="3" spans="1:14" ht="42" customHeight="1" thickBot="1">
      <c r="B3" s="43" t="s">
        <v>1</v>
      </c>
      <c r="C3" s="43"/>
      <c r="D3" s="43"/>
      <c r="E3" s="43"/>
      <c r="F3" s="43"/>
      <c r="G3" s="43"/>
      <c r="H3" s="6"/>
      <c r="I3" s="7"/>
    </row>
    <row r="4" spans="1:14" s="8" customFormat="1" ht="18" customHeight="1">
      <c r="B4" s="44" t="s">
        <v>2</v>
      </c>
      <c r="C4" s="45"/>
      <c r="D4" s="45"/>
      <c r="E4" s="45"/>
      <c r="F4" s="45"/>
      <c r="G4" s="45"/>
      <c r="H4" s="9"/>
      <c r="I4" s="10" t="s">
        <v>3</v>
      </c>
    </row>
    <row r="5" spans="1:14" ht="15.75" customHeight="1" thickBot="1">
      <c r="B5" s="46" t="s">
        <v>4</v>
      </c>
      <c r="C5" s="47"/>
      <c r="D5" s="47"/>
      <c r="E5" s="47"/>
      <c r="F5" s="47"/>
      <c r="G5" s="47"/>
      <c r="H5" s="47"/>
      <c r="I5" s="48"/>
    </row>
    <row r="6" spans="1:14" ht="15" customHeight="1">
      <c r="F6" s="11"/>
      <c r="G6" s="11"/>
      <c r="H6" s="11"/>
      <c r="I6" s="11"/>
    </row>
    <row r="7" spans="1:14" ht="15" customHeight="1">
      <c r="B7" s="49" t="s">
        <v>5</v>
      </c>
      <c r="C7" s="49"/>
      <c r="D7" s="49"/>
      <c r="E7" s="49"/>
      <c r="F7" s="49"/>
      <c r="G7" s="49"/>
      <c r="H7" s="49"/>
      <c r="I7" s="49"/>
    </row>
    <row r="8" spans="1:14" s="12" customFormat="1" ht="15" customHeight="1">
      <c r="B8" s="50" t="s">
        <v>6</v>
      </c>
      <c r="C8" s="50"/>
      <c r="D8" s="50"/>
      <c r="E8" s="50"/>
      <c r="F8" s="50"/>
      <c r="G8" s="50"/>
      <c r="H8" s="13"/>
      <c r="I8" s="13"/>
    </row>
    <row r="9" spans="1:14" ht="15" customHeight="1" thickBot="1">
      <c r="B9" s="14"/>
      <c r="C9" s="14"/>
      <c r="D9" s="14"/>
      <c r="E9" s="14"/>
      <c r="F9" s="15" t="s">
        <v>7</v>
      </c>
      <c r="G9" s="15" t="s">
        <v>8</v>
      </c>
      <c r="H9" s="11"/>
      <c r="I9" s="11"/>
    </row>
    <row r="10" spans="1:14" ht="15" customHeight="1" thickTop="1">
      <c r="B10" s="16"/>
      <c r="C10" s="42" t="s">
        <v>9</v>
      </c>
      <c r="D10" s="42"/>
      <c r="E10" s="42"/>
      <c r="F10" s="17">
        <v>0</v>
      </c>
      <c r="G10" s="17">
        <v>0</v>
      </c>
      <c r="H10" s="18"/>
      <c r="I10" s="11"/>
    </row>
    <row r="11" spans="1:14" ht="15" customHeight="1" thickBot="1">
      <c r="B11" s="16"/>
      <c r="C11" s="51" t="s">
        <v>10</v>
      </c>
      <c r="D11" s="51"/>
      <c r="E11" s="52"/>
      <c r="F11" s="19">
        <v>0</v>
      </c>
      <c r="G11" s="20">
        <v>0</v>
      </c>
      <c r="H11" s="21"/>
      <c r="I11" s="11"/>
    </row>
    <row r="12" spans="1:14" ht="15" customHeight="1" thickTop="1">
      <c r="E12" s="11"/>
      <c r="I12" s="11"/>
    </row>
    <row r="13" spans="1:14" ht="15" customHeight="1">
      <c r="B13" s="11"/>
      <c r="C13" s="53" t="s">
        <v>11</v>
      </c>
      <c r="D13" s="53"/>
      <c r="E13" s="11"/>
      <c r="F13" s="53" t="s">
        <v>12</v>
      </c>
      <c r="G13" s="53"/>
      <c r="H13" s="54" t="s">
        <v>13</v>
      </c>
      <c r="I13" s="54"/>
    </row>
    <row r="14" spans="1:14" ht="15" customHeight="1">
      <c r="B14" s="22" t="s">
        <v>14</v>
      </c>
      <c r="C14" s="23" t="s">
        <v>7</v>
      </c>
      <c r="D14" s="23" t="s">
        <v>8</v>
      </c>
      <c r="E14" s="11"/>
      <c r="F14" s="23" t="s">
        <v>7</v>
      </c>
      <c r="G14" s="23" t="s">
        <v>8</v>
      </c>
      <c r="H14" s="23" t="s">
        <v>7</v>
      </c>
      <c r="I14" s="23" t="s">
        <v>8</v>
      </c>
    </row>
    <row r="15" spans="1:14" ht="15" customHeight="1">
      <c r="B15" s="24">
        <v>1</v>
      </c>
      <c r="C15" s="25">
        <v>2715</v>
      </c>
      <c r="D15" s="25">
        <v>2715</v>
      </c>
      <c r="E15" s="11"/>
      <c r="F15" s="29">
        <v>11771</v>
      </c>
      <c r="G15" s="29">
        <v>11771</v>
      </c>
      <c r="H15" s="27">
        <f t="shared" ref="H15:I33" si="0">(F15-C15)/C15</f>
        <v>3.3355432780847147</v>
      </c>
      <c r="I15" s="27">
        <f t="shared" si="0"/>
        <v>3.3355432780847147</v>
      </c>
      <c r="L15" s="28"/>
      <c r="M15" s="28"/>
      <c r="N15" s="28"/>
    </row>
    <row r="16" spans="1:14" ht="15" customHeight="1">
      <c r="B16" s="24">
        <v>2</v>
      </c>
      <c r="C16" s="25">
        <v>3847</v>
      </c>
      <c r="D16" s="25">
        <v>3847</v>
      </c>
      <c r="E16" s="11"/>
      <c r="F16" s="29">
        <v>11771</v>
      </c>
      <c r="G16" s="29">
        <v>11771</v>
      </c>
      <c r="H16" s="27">
        <f t="shared" si="0"/>
        <v>2.0597868468936835</v>
      </c>
      <c r="I16" s="27">
        <f t="shared" si="0"/>
        <v>2.0597868468936835</v>
      </c>
      <c r="L16" s="28"/>
      <c r="M16" s="28"/>
      <c r="N16" s="28"/>
    </row>
    <row r="17" spans="2:14" ht="15" customHeight="1">
      <c r="B17" s="24">
        <v>3</v>
      </c>
      <c r="C17" s="25">
        <v>4979</v>
      </c>
      <c r="D17" s="25">
        <v>4979</v>
      </c>
      <c r="E17" s="11"/>
      <c r="F17" s="29">
        <v>11771</v>
      </c>
      <c r="G17" s="29">
        <v>11771</v>
      </c>
      <c r="H17" s="27">
        <f t="shared" si="0"/>
        <v>1.3641293432416148</v>
      </c>
      <c r="I17" s="27">
        <f t="shared" si="0"/>
        <v>1.3641293432416148</v>
      </c>
      <c r="L17" s="28"/>
      <c r="M17" s="28"/>
      <c r="N17" s="28"/>
    </row>
    <row r="18" spans="2:14" ht="15" customHeight="1">
      <c r="B18" s="24">
        <v>4</v>
      </c>
      <c r="C18" s="25">
        <v>6111</v>
      </c>
      <c r="D18" s="25">
        <v>6111</v>
      </c>
      <c r="E18" s="11"/>
      <c r="F18" s="29">
        <v>11771</v>
      </c>
      <c r="G18" s="29">
        <v>11771</v>
      </c>
      <c r="H18" s="27">
        <f t="shared" si="0"/>
        <v>0.92619865815742108</v>
      </c>
      <c r="I18" s="27">
        <f t="shared" si="0"/>
        <v>0.92619865815742108</v>
      </c>
      <c r="L18" s="28"/>
      <c r="M18" s="28"/>
      <c r="N18" s="28"/>
    </row>
    <row r="19" spans="2:14" ht="15" customHeight="1">
      <c r="B19" s="24">
        <v>5</v>
      </c>
      <c r="C19" s="25">
        <v>7243</v>
      </c>
      <c r="D19" s="25">
        <v>7243</v>
      </c>
      <c r="E19" s="11"/>
      <c r="F19" s="29">
        <v>11771</v>
      </c>
      <c r="G19" s="29">
        <v>11771</v>
      </c>
      <c r="H19" s="27">
        <f t="shared" si="0"/>
        <v>0.62515532238022919</v>
      </c>
      <c r="I19" s="27">
        <f t="shared" si="0"/>
        <v>0.62515532238022919</v>
      </c>
      <c r="L19" s="28"/>
      <c r="M19" s="28"/>
      <c r="N19" s="28"/>
    </row>
    <row r="20" spans="2:14" ht="15" customHeight="1">
      <c r="B20" s="24">
        <v>6</v>
      </c>
      <c r="C20" s="25">
        <v>8375</v>
      </c>
      <c r="D20" s="25">
        <v>8375</v>
      </c>
      <c r="E20" s="11"/>
      <c r="F20" s="29">
        <v>11771</v>
      </c>
      <c r="G20" s="29">
        <v>11771</v>
      </c>
      <c r="H20" s="27">
        <f t="shared" si="0"/>
        <v>0.40549253731343282</v>
      </c>
      <c r="I20" s="27">
        <f t="shared" si="0"/>
        <v>0.40549253731343282</v>
      </c>
      <c r="L20" s="28"/>
      <c r="M20" s="28"/>
      <c r="N20" s="28"/>
    </row>
    <row r="21" spans="2:14" ht="15" customHeight="1">
      <c r="B21" s="24">
        <v>7</v>
      </c>
      <c r="C21" s="25">
        <v>9507</v>
      </c>
      <c r="D21" s="25">
        <v>9507</v>
      </c>
      <c r="E21" s="11"/>
      <c r="F21" s="29">
        <v>11771</v>
      </c>
      <c r="G21" s="29">
        <v>11771</v>
      </c>
      <c r="H21" s="27">
        <f t="shared" si="0"/>
        <v>0.23814031766067109</v>
      </c>
      <c r="I21" s="27">
        <f t="shared" si="0"/>
        <v>0.23814031766067109</v>
      </c>
      <c r="L21" s="28"/>
      <c r="M21" s="28"/>
      <c r="N21" s="28"/>
    </row>
    <row r="22" spans="2:14" ht="15" customHeight="1">
      <c r="B22" s="24">
        <v>8</v>
      </c>
      <c r="C22" s="25">
        <v>10639</v>
      </c>
      <c r="D22" s="25">
        <v>10639</v>
      </c>
      <c r="E22" s="11"/>
      <c r="F22" s="29">
        <v>11771</v>
      </c>
      <c r="G22" s="29">
        <v>11771</v>
      </c>
      <c r="H22" s="27">
        <f t="shared" si="0"/>
        <v>0.10640097753548265</v>
      </c>
      <c r="I22" s="27">
        <f t="shared" si="0"/>
        <v>0.10640097753548265</v>
      </c>
      <c r="L22" s="28"/>
      <c r="M22" s="28"/>
      <c r="N22" s="28"/>
    </row>
    <row r="23" spans="2:14" ht="15" customHeight="1">
      <c r="B23" s="24">
        <v>9</v>
      </c>
      <c r="C23" s="25">
        <v>11771</v>
      </c>
      <c r="D23" s="25">
        <v>11771</v>
      </c>
      <c r="E23" s="11"/>
      <c r="F23" s="29">
        <v>11771</v>
      </c>
      <c r="G23" s="29">
        <v>11771</v>
      </c>
      <c r="H23" s="27">
        <f t="shared" si="0"/>
        <v>0</v>
      </c>
      <c r="I23" s="27">
        <f t="shared" si="0"/>
        <v>0</v>
      </c>
      <c r="L23" s="28"/>
      <c r="M23" s="28"/>
      <c r="N23" s="28"/>
    </row>
    <row r="24" spans="2:14" ht="15" customHeight="1">
      <c r="B24" s="24">
        <v>10</v>
      </c>
      <c r="C24" s="25">
        <v>11771</v>
      </c>
      <c r="D24" s="25">
        <v>11771</v>
      </c>
      <c r="E24" s="11"/>
      <c r="F24" s="29">
        <v>11771</v>
      </c>
      <c r="G24" s="29">
        <v>11771</v>
      </c>
      <c r="H24" s="27">
        <f t="shared" si="0"/>
        <v>0</v>
      </c>
      <c r="I24" s="27">
        <f t="shared" si="0"/>
        <v>0</v>
      </c>
      <c r="L24" s="28"/>
      <c r="M24" s="28"/>
      <c r="N24" s="28"/>
    </row>
    <row r="25" spans="2:14" ht="15" customHeight="1">
      <c r="B25" s="24">
        <v>11</v>
      </c>
      <c r="C25" s="25">
        <v>11771</v>
      </c>
      <c r="D25" s="25">
        <v>11771</v>
      </c>
      <c r="E25" s="11"/>
      <c r="F25" s="29">
        <v>11771</v>
      </c>
      <c r="G25" s="29">
        <v>11771</v>
      </c>
      <c r="H25" s="27">
        <f t="shared" si="0"/>
        <v>0</v>
      </c>
      <c r="I25" s="27">
        <f t="shared" si="0"/>
        <v>0</v>
      </c>
      <c r="L25" s="28"/>
      <c r="M25" s="28"/>
      <c r="N25" s="28"/>
    </row>
    <row r="26" spans="2:14" ht="15" customHeight="1">
      <c r="B26" s="24">
        <v>12</v>
      </c>
      <c r="C26" s="25">
        <v>11771</v>
      </c>
      <c r="D26" s="25">
        <v>11771</v>
      </c>
      <c r="E26" s="11"/>
      <c r="F26" s="29">
        <v>11771</v>
      </c>
      <c r="G26" s="29">
        <v>11771</v>
      </c>
      <c r="H26" s="27">
        <f t="shared" si="0"/>
        <v>0</v>
      </c>
      <c r="I26" s="27">
        <f t="shared" si="0"/>
        <v>0</v>
      </c>
      <c r="L26" s="28"/>
      <c r="M26" s="28"/>
      <c r="N26" s="28"/>
    </row>
    <row r="27" spans="2:14" ht="15" customHeight="1">
      <c r="B27" s="24">
        <v>13</v>
      </c>
      <c r="C27" s="25">
        <v>11771</v>
      </c>
      <c r="D27" s="25">
        <v>11771</v>
      </c>
      <c r="E27" s="11"/>
      <c r="F27" s="29">
        <v>11771</v>
      </c>
      <c r="G27" s="29">
        <v>11771</v>
      </c>
      <c r="H27" s="27">
        <f t="shared" si="0"/>
        <v>0</v>
      </c>
      <c r="I27" s="27">
        <f t="shared" si="0"/>
        <v>0</v>
      </c>
      <c r="L27" s="28"/>
      <c r="M27" s="28"/>
      <c r="N27" s="28"/>
    </row>
    <row r="28" spans="2:14" ht="15" customHeight="1">
      <c r="B28" s="24">
        <v>14</v>
      </c>
      <c r="C28" s="25">
        <v>11771</v>
      </c>
      <c r="D28" s="25">
        <v>11771</v>
      </c>
      <c r="E28" s="11"/>
      <c r="F28" s="29">
        <v>11771</v>
      </c>
      <c r="G28" s="29">
        <v>11771</v>
      </c>
      <c r="H28" s="27">
        <f t="shared" si="0"/>
        <v>0</v>
      </c>
      <c r="I28" s="27">
        <f t="shared" si="0"/>
        <v>0</v>
      </c>
      <c r="L28" s="28"/>
      <c r="M28" s="28"/>
      <c r="N28" s="28"/>
    </row>
    <row r="29" spans="2:14" ht="15" customHeight="1">
      <c r="B29" s="24">
        <v>15</v>
      </c>
      <c r="C29" s="25">
        <v>11771</v>
      </c>
      <c r="D29" s="25">
        <v>11771</v>
      </c>
      <c r="E29" s="11"/>
      <c r="F29" s="29">
        <v>11771</v>
      </c>
      <c r="G29" s="29">
        <v>11771</v>
      </c>
      <c r="H29" s="27">
        <f t="shared" si="0"/>
        <v>0</v>
      </c>
      <c r="I29" s="27">
        <f t="shared" si="0"/>
        <v>0</v>
      </c>
      <c r="L29" s="28"/>
      <c r="M29" s="28"/>
      <c r="N29" s="28"/>
    </row>
    <row r="30" spans="2:14" ht="15" customHeight="1">
      <c r="B30" s="24">
        <v>16</v>
      </c>
      <c r="C30" s="25">
        <v>11771</v>
      </c>
      <c r="D30" s="25">
        <v>11771</v>
      </c>
      <c r="E30" s="11"/>
      <c r="F30" s="29">
        <v>11771</v>
      </c>
      <c r="G30" s="29">
        <v>11771</v>
      </c>
      <c r="H30" s="27">
        <f t="shared" si="0"/>
        <v>0</v>
      </c>
      <c r="I30" s="27">
        <f t="shared" si="0"/>
        <v>0</v>
      </c>
      <c r="L30" s="28"/>
      <c r="M30" s="28"/>
      <c r="N30" s="28"/>
    </row>
    <row r="31" spans="2:14" ht="15" customHeight="1">
      <c r="B31" s="24">
        <v>17</v>
      </c>
      <c r="C31" s="25">
        <v>12903</v>
      </c>
      <c r="D31" s="25">
        <v>12903</v>
      </c>
      <c r="E31" s="11"/>
      <c r="F31" s="29">
        <v>11771</v>
      </c>
      <c r="G31" s="29">
        <v>11771</v>
      </c>
      <c r="H31" s="27">
        <f t="shared" si="0"/>
        <v>-8.773153530186778E-2</v>
      </c>
      <c r="I31" s="27">
        <f t="shared" si="0"/>
        <v>-8.773153530186778E-2</v>
      </c>
      <c r="L31" s="28"/>
      <c r="M31" s="28"/>
      <c r="N31" s="28"/>
    </row>
    <row r="32" spans="2:14" ht="15" customHeight="1">
      <c r="B32" s="24">
        <v>18</v>
      </c>
      <c r="C32" s="25">
        <v>14035</v>
      </c>
      <c r="D32" s="25">
        <v>14035</v>
      </c>
      <c r="E32" s="11"/>
      <c r="F32" s="29">
        <v>11771</v>
      </c>
      <c r="G32" s="29">
        <v>11771</v>
      </c>
      <c r="H32" s="27">
        <f t="shared" si="0"/>
        <v>-0.1613110081938012</v>
      </c>
      <c r="I32" s="27">
        <f t="shared" si="0"/>
        <v>-0.1613110081938012</v>
      </c>
      <c r="L32" s="28"/>
      <c r="M32" s="28"/>
      <c r="N32" s="28"/>
    </row>
    <row r="33" spans="2:9" ht="15" customHeight="1">
      <c r="B33" s="55" t="s">
        <v>15</v>
      </c>
      <c r="C33" s="30">
        <v>1132</v>
      </c>
      <c r="D33" s="30">
        <v>1132</v>
      </c>
      <c r="E33" s="11"/>
      <c r="F33" s="31">
        <v>0</v>
      </c>
      <c r="G33" s="31">
        <v>0</v>
      </c>
      <c r="H33" s="32">
        <f t="shared" si="0"/>
        <v>-1</v>
      </c>
      <c r="I33" s="32">
        <f t="shared" si="0"/>
        <v>-1</v>
      </c>
    </row>
    <row r="34" spans="2:9" ht="15" customHeight="1">
      <c r="B34" s="55"/>
      <c r="E34" s="11"/>
      <c r="F34" s="11"/>
      <c r="G34" s="11"/>
      <c r="H34" s="11"/>
      <c r="I34" s="11"/>
    </row>
    <row r="35" spans="2:9" ht="15" customHeight="1" thickBot="1">
      <c r="B35" s="11"/>
      <c r="C35" s="11"/>
      <c r="D35" s="11"/>
      <c r="E35" s="11"/>
      <c r="F35" s="11"/>
      <c r="G35" s="11"/>
      <c r="H35" s="11"/>
      <c r="I35" s="11"/>
    </row>
    <row r="36" spans="2:9" ht="15" customHeight="1" thickTop="1">
      <c r="B36" s="56" t="s">
        <v>16</v>
      </c>
      <c r="C36" s="58">
        <f>C15-C33</f>
        <v>1583</v>
      </c>
      <c r="D36" s="60">
        <f>D15-D33</f>
        <v>1583</v>
      </c>
      <c r="E36" s="62" t="s">
        <v>17</v>
      </c>
      <c r="F36" s="58">
        <f>C36+F10</f>
        <v>1583</v>
      </c>
      <c r="G36" s="65">
        <f>D36+G10</f>
        <v>1583</v>
      </c>
      <c r="H36" s="33"/>
      <c r="I36" s="11"/>
    </row>
    <row r="37" spans="2:9" ht="15" customHeight="1" thickBot="1">
      <c r="B37" s="57"/>
      <c r="C37" s="59"/>
      <c r="D37" s="61"/>
      <c r="E37" s="63"/>
      <c r="F37" s="64"/>
      <c r="G37" s="66"/>
      <c r="H37" s="34"/>
      <c r="I37" s="11"/>
    </row>
    <row r="38" spans="2:9" ht="15" customHeight="1" thickTop="1">
      <c r="B38" s="11"/>
      <c r="C38" s="11"/>
      <c r="D38" s="11"/>
      <c r="E38" s="11"/>
      <c r="F38" s="11"/>
      <c r="G38" s="11"/>
      <c r="H38" s="11"/>
      <c r="I38" s="11"/>
    </row>
    <row r="39" spans="2:9" ht="15" customHeight="1">
      <c r="B39" s="67"/>
      <c r="C39" s="67"/>
      <c r="D39" s="67"/>
      <c r="E39" s="67"/>
      <c r="F39" s="67"/>
      <c r="G39" s="67"/>
      <c r="H39" s="67"/>
      <c r="I39" s="67"/>
    </row>
    <row r="40" spans="2:9" ht="15" customHeight="1">
      <c r="B40" s="11"/>
      <c r="C40" s="11"/>
      <c r="D40" s="11"/>
      <c r="E40" s="11"/>
      <c r="F40" s="11"/>
      <c r="G40" s="11"/>
      <c r="H40" s="11"/>
      <c r="I40" s="11"/>
    </row>
    <row r="41" spans="2:9" ht="15" customHeight="1">
      <c r="B41" s="11"/>
      <c r="C41" s="11"/>
      <c r="D41" s="11"/>
      <c r="E41" s="11"/>
      <c r="F41" s="11"/>
      <c r="G41" s="11"/>
      <c r="H41" s="11"/>
      <c r="I41" s="11"/>
    </row>
    <row r="42" spans="2:9" ht="15" customHeight="1">
      <c r="B42" s="11"/>
      <c r="C42" s="11"/>
      <c r="D42" s="11"/>
      <c r="E42" s="11"/>
      <c r="F42" s="11"/>
      <c r="G42" s="11"/>
      <c r="H42" s="11"/>
      <c r="I42" s="11"/>
    </row>
    <row r="43" spans="2:9" ht="15.75" customHeight="1" thickBot="1">
      <c r="B43" s="35"/>
      <c r="C43" s="35"/>
      <c r="D43" s="35"/>
      <c r="E43" s="35"/>
      <c r="F43" s="35"/>
      <c r="G43" s="35"/>
      <c r="H43" s="35"/>
      <c r="I43" s="35"/>
    </row>
    <row r="44" spans="2:9" s="8" customFormat="1" ht="99.75" customHeight="1">
      <c r="B44" s="44" t="s">
        <v>18</v>
      </c>
      <c r="C44" s="45"/>
      <c r="D44" s="45"/>
      <c r="E44" s="45"/>
      <c r="F44" s="45"/>
      <c r="G44" s="45"/>
      <c r="H44" s="9"/>
      <c r="I44" s="10" t="s">
        <v>3</v>
      </c>
    </row>
    <row r="45" spans="2:9" ht="15.75" customHeight="1">
      <c r="B45" s="68" t="s">
        <v>19</v>
      </c>
      <c r="C45" s="69"/>
      <c r="D45" s="69"/>
      <c r="E45" s="69"/>
      <c r="F45" s="69"/>
      <c r="G45" s="69"/>
      <c r="H45" s="69"/>
      <c r="I45" s="70"/>
    </row>
    <row r="46" spans="2:9" ht="74.25" customHeight="1" thickBot="1">
      <c r="B46" s="71" t="s">
        <v>42</v>
      </c>
      <c r="C46" s="72"/>
      <c r="D46" s="72"/>
      <c r="E46" s="72"/>
      <c r="F46" s="72"/>
      <c r="G46" s="72"/>
      <c r="H46" s="72"/>
      <c r="I46" s="73"/>
    </row>
    <row r="47" spans="2:9" ht="15.75" customHeight="1" thickBot="1">
      <c r="B47" s="35"/>
      <c r="C47" s="35"/>
      <c r="D47" s="35"/>
      <c r="E47" s="35"/>
      <c r="F47" s="35"/>
      <c r="G47" s="35"/>
      <c r="H47" s="35"/>
      <c r="I47" s="35"/>
    </row>
    <row r="48" spans="2:9" s="8" customFormat="1" ht="54.75" customHeight="1">
      <c r="B48" s="44" t="s">
        <v>20</v>
      </c>
      <c r="C48" s="45"/>
      <c r="D48" s="45"/>
      <c r="E48" s="45"/>
      <c r="F48" s="45"/>
      <c r="G48" s="45"/>
      <c r="H48" s="9"/>
      <c r="I48" s="10" t="s">
        <v>3</v>
      </c>
    </row>
    <row r="49" spans="2:9" ht="15.75" customHeight="1">
      <c r="B49" s="68" t="s">
        <v>21</v>
      </c>
      <c r="C49" s="69"/>
      <c r="D49" s="69"/>
      <c r="E49" s="69"/>
      <c r="F49" s="69"/>
      <c r="G49" s="69"/>
      <c r="H49" s="69"/>
      <c r="I49" s="70"/>
    </row>
    <row r="50" spans="2:9" ht="74.25" customHeight="1" thickBot="1">
      <c r="B50" s="74" t="s">
        <v>40</v>
      </c>
      <c r="C50" s="72"/>
      <c r="D50" s="72"/>
      <c r="E50" s="72"/>
      <c r="F50" s="72"/>
      <c r="G50" s="72"/>
      <c r="H50" s="72"/>
      <c r="I50" s="73"/>
    </row>
    <row r="51" spans="2:9" ht="15.75" customHeight="1" thickBot="1">
      <c r="B51" s="35"/>
      <c r="C51" s="35"/>
      <c r="D51" s="35"/>
      <c r="E51" s="35"/>
      <c r="F51" s="35"/>
      <c r="G51" s="35"/>
      <c r="H51" s="35"/>
      <c r="I51" s="35"/>
    </row>
    <row r="52" spans="2:9" s="8" customFormat="1" ht="25.5" customHeight="1">
      <c r="B52" s="44" t="s">
        <v>22</v>
      </c>
      <c r="C52" s="45"/>
      <c r="D52" s="45"/>
      <c r="E52" s="45"/>
      <c r="F52" s="45"/>
      <c r="G52" s="45"/>
      <c r="H52" s="9"/>
      <c r="I52" s="10" t="s">
        <v>3</v>
      </c>
    </row>
    <row r="53" spans="2:9" ht="15.75" customHeight="1">
      <c r="B53" s="68" t="s">
        <v>23</v>
      </c>
      <c r="C53" s="69"/>
      <c r="D53" s="69"/>
      <c r="E53" s="69"/>
      <c r="F53" s="69"/>
      <c r="G53" s="69"/>
      <c r="H53" s="69"/>
      <c r="I53" s="70"/>
    </row>
    <row r="54" spans="2:9" ht="74.25" customHeight="1" thickBot="1">
      <c r="B54" s="74" t="s">
        <v>44</v>
      </c>
      <c r="C54" s="72"/>
      <c r="D54" s="72"/>
      <c r="E54" s="72"/>
      <c r="F54" s="72"/>
      <c r="G54" s="72"/>
      <c r="H54" s="72"/>
      <c r="I54" s="73"/>
    </row>
    <row r="55" spans="2:9" ht="13.5" thickBot="1">
      <c r="B55" s="36"/>
    </row>
    <row r="56" spans="2:9" s="8" customFormat="1" ht="63" customHeight="1">
      <c r="B56" s="44" t="s">
        <v>24</v>
      </c>
      <c r="C56" s="45"/>
      <c r="D56" s="45"/>
      <c r="E56" s="45"/>
      <c r="F56" s="45"/>
      <c r="G56" s="45"/>
      <c r="H56" s="9"/>
      <c r="I56" s="10" t="s">
        <v>25</v>
      </c>
    </row>
    <row r="57" spans="2:9" ht="15.75" customHeight="1">
      <c r="B57" s="68" t="s">
        <v>26</v>
      </c>
      <c r="C57" s="69"/>
      <c r="D57" s="69"/>
      <c r="E57" s="69"/>
      <c r="F57" s="69"/>
      <c r="G57" s="69"/>
      <c r="H57" s="69"/>
      <c r="I57" s="70"/>
    </row>
    <row r="58" spans="2:9" ht="74.25" customHeight="1" thickBot="1">
      <c r="B58" s="74" t="s">
        <v>41</v>
      </c>
      <c r="C58" s="72"/>
      <c r="D58" s="72"/>
      <c r="E58" s="72"/>
      <c r="F58" s="72"/>
      <c r="G58" s="72"/>
      <c r="H58" s="72"/>
      <c r="I58" s="73"/>
    </row>
    <row r="59" spans="2:9" ht="15.75" customHeight="1">
      <c r="B59" s="35" t="s">
        <v>27</v>
      </c>
      <c r="C59" s="35"/>
      <c r="D59" s="35"/>
      <c r="E59" s="35"/>
      <c r="F59" s="35"/>
      <c r="G59" s="35"/>
      <c r="H59" s="35"/>
      <c r="I59" s="35"/>
    </row>
  </sheetData>
  <mergeCells count="30">
    <mergeCell ref="B57:I57"/>
    <mergeCell ref="B58:I58"/>
    <mergeCell ref="B49:I49"/>
    <mergeCell ref="B50:I50"/>
    <mergeCell ref="B52:G52"/>
    <mergeCell ref="B53:I53"/>
    <mergeCell ref="B54:I54"/>
    <mergeCell ref="B56:G56"/>
    <mergeCell ref="B48:G48"/>
    <mergeCell ref="C11:E11"/>
    <mergeCell ref="C13:D13"/>
    <mergeCell ref="F13:G13"/>
    <mergeCell ref="H13:I13"/>
    <mergeCell ref="B33:B34"/>
    <mergeCell ref="B36:B37"/>
    <mergeCell ref="C36:C37"/>
    <mergeCell ref="D36:D37"/>
    <mergeCell ref="E36:E37"/>
    <mergeCell ref="F36:F37"/>
    <mergeCell ref="G36:G37"/>
    <mergeCell ref="B39:I39"/>
    <mergeCell ref="B44:G44"/>
    <mergeCell ref="B45:I45"/>
    <mergeCell ref="B46:I46"/>
    <mergeCell ref="C10:E10"/>
    <mergeCell ref="B3:G3"/>
    <mergeCell ref="B4:G4"/>
    <mergeCell ref="B5:I5"/>
    <mergeCell ref="B7:I7"/>
    <mergeCell ref="B8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2C8A-7134-4235-B2E2-75189AFE770F}">
  <dimension ref="A1:I59"/>
  <sheetViews>
    <sheetView topLeftCell="A19" zoomScale="165" workbookViewId="0">
      <selection activeCell="B58" sqref="B58:I58"/>
    </sheetView>
  </sheetViews>
  <sheetFormatPr defaultColWidth="9.140625" defaultRowHeight="12.75"/>
  <cols>
    <col min="1" max="1" width="1.7109375" style="4" customWidth="1"/>
    <col min="2" max="2" width="9.85546875" style="4" customWidth="1"/>
    <col min="3" max="4" width="10.7109375" style="4" customWidth="1"/>
    <col min="5" max="5" width="13" style="4" customWidth="1"/>
    <col min="6" max="9" width="10.7109375" style="4" customWidth="1"/>
    <col min="10" max="16384" width="9.140625" style="4"/>
  </cols>
  <sheetData>
    <row r="1" spans="1:9" s="3" customFormat="1" ht="15.75">
      <c r="A1" s="1"/>
      <c r="B1" s="2" t="s">
        <v>0</v>
      </c>
    </row>
    <row r="2" spans="1:9">
      <c r="B2" s="5"/>
    </row>
    <row r="3" spans="1:9" ht="42" customHeight="1" thickBot="1">
      <c r="B3" s="43" t="s">
        <v>1</v>
      </c>
      <c r="C3" s="43"/>
      <c r="D3" s="43"/>
      <c r="E3" s="43"/>
      <c r="F3" s="43"/>
      <c r="G3" s="43"/>
      <c r="H3" s="6"/>
      <c r="I3" s="7"/>
    </row>
    <row r="4" spans="1:9" s="8" customFormat="1" ht="18" customHeight="1">
      <c r="B4" s="44" t="s">
        <v>2</v>
      </c>
      <c r="C4" s="45"/>
      <c r="D4" s="45"/>
      <c r="E4" s="45"/>
      <c r="F4" s="45"/>
      <c r="G4" s="45"/>
      <c r="H4" s="9"/>
      <c r="I4" s="10" t="s">
        <v>3</v>
      </c>
    </row>
    <row r="5" spans="1:9" ht="15.75" customHeight="1" thickBot="1">
      <c r="B5" s="46" t="s">
        <v>4</v>
      </c>
      <c r="C5" s="47"/>
      <c r="D5" s="47"/>
      <c r="E5" s="47"/>
      <c r="F5" s="47"/>
      <c r="G5" s="47"/>
      <c r="H5" s="47"/>
      <c r="I5" s="48"/>
    </row>
    <row r="6" spans="1:9" ht="15" customHeight="1">
      <c r="F6" s="11"/>
      <c r="G6" s="11"/>
      <c r="H6" s="11"/>
      <c r="I6" s="11"/>
    </row>
    <row r="7" spans="1:9" ht="15" customHeight="1">
      <c r="B7" s="49" t="s">
        <v>5</v>
      </c>
      <c r="C7" s="49"/>
      <c r="D7" s="49"/>
      <c r="E7" s="49"/>
      <c r="F7" s="49"/>
      <c r="G7" s="49"/>
      <c r="H7" s="49"/>
      <c r="I7" s="49"/>
    </row>
    <row r="8" spans="1:9" s="12" customFormat="1" ht="15" customHeight="1">
      <c r="B8" s="50" t="s">
        <v>28</v>
      </c>
      <c r="C8" s="50"/>
      <c r="D8" s="50"/>
      <c r="E8" s="50"/>
      <c r="F8" s="50"/>
      <c r="G8" s="50"/>
      <c r="H8" s="13"/>
      <c r="I8" s="13"/>
    </row>
    <row r="9" spans="1:9" ht="15" customHeight="1" thickBot="1">
      <c r="B9" s="14"/>
      <c r="C9" s="14"/>
      <c r="D9" s="14"/>
      <c r="E9" s="14"/>
      <c r="F9" s="15" t="s">
        <v>7</v>
      </c>
      <c r="G9" s="15" t="s">
        <v>8</v>
      </c>
      <c r="H9" s="11"/>
      <c r="I9" s="11"/>
    </row>
    <row r="10" spans="1:9" ht="15" customHeight="1" thickTop="1">
      <c r="B10" s="16"/>
      <c r="C10" s="42" t="s">
        <v>9</v>
      </c>
      <c r="D10" s="42"/>
      <c r="E10" s="42"/>
      <c r="F10" s="17">
        <v>0</v>
      </c>
      <c r="G10" s="17">
        <v>0</v>
      </c>
      <c r="H10" s="18"/>
      <c r="I10" s="11"/>
    </row>
    <row r="11" spans="1:9" ht="15" customHeight="1" thickBot="1">
      <c r="B11" s="16"/>
      <c r="C11" s="51" t="s">
        <v>10</v>
      </c>
      <c r="D11" s="51"/>
      <c r="E11" s="52"/>
      <c r="F11" s="19">
        <v>0</v>
      </c>
      <c r="G11" s="20">
        <v>0</v>
      </c>
      <c r="H11" s="21"/>
      <c r="I11" s="11"/>
    </row>
    <row r="12" spans="1:9" ht="15" customHeight="1" thickTop="1">
      <c r="E12" s="11"/>
      <c r="I12" s="11"/>
    </row>
    <row r="13" spans="1:9" ht="15" customHeight="1">
      <c r="B13" s="11"/>
      <c r="C13" s="53" t="s">
        <v>11</v>
      </c>
      <c r="D13" s="53"/>
      <c r="E13" s="11"/>
      <c r="F13" s="53" t="s">
        <v>12</v>
      </c>
      <c r="G13" s="53"/>
      <c r="H13" s="54" t="s">
        <v>13</v>
      </c>
      <c r="I13" s="54"/>
    </row>
    <row r="14" spans="1:9" ht="15" customHeight="1">
      <c r="B14" s="22" t="s">
        <v>14</v>
      </c>
      <c r="C14" s="23" t="s">
        <v>7</v>
      </c>
      <c r="D14" s="23" t="s">
        <v>8</v>
      </c>
      <c r="E14" s="11"/>
      <c r="F14" s="23" t="s">
        <v>7</v>
      </c>
      <c r="G14" s="23" t="s">
        <v>8</v>
      </c>
      <c r="H14" s="23" t="s">
        <v>7</v>
      </c>
      <c r="I14" s="23" t="s">
        <v>8</v>
      </c>
    </row>
    <row r="15" spans="1:9" ht="15" customHeight="1">
      <c r="B15" s="24">
        <v>1</v>
      </c>
      <c r="C15" s="25">
        <v>661</v>
      </c>
      <c r="D15" s="25">
        <v>788</v>
      </c>
      <c r="E15" s="11"/>
      <c r="F15" s="26">
        <f>$F$36+$F$33</f>
        <v>661</v>
      </c>
      <c r="G15" s="26">
        <f>$G$36+$G$33</f>
        <v>788</v>
      </c>
      <c r="H15" s="27">
        <f>(F15-C15)/C15</f>
        <v>0</v>
      </c>
      <c r="I15" s="27">
        <f>(G15-D15)/D15</f>
        <v>0</v>
      </c>
    </row>
    <row r="16" spans="1:9" ht="15" customHeight="1">
      <c r="B16" s="24">
        <v>2</v>
      </c>
      <c r="C16" s="25">
        <v>1051</v>
      </c>
      <c r="D16" s="25">
        <v>1287</v>
      </c>
      <c r="E16" s="11"/>
      <c r="F16" s="26">
        <f t="shared" ref="F16:F32" si="0">F15+$F$33</f>
        <v>1051</v>
      </c>
      <c r="G16" s="26">
        <f>G15+$G$33</f>
        <v>1287</v>
      </c>
      <c r="H16" s="27">
        <f t="shared" ref="H16:I32" si="1">(F16-C16)/C16</f>
        <v>0</v>
      </c>
      <c r="I16" s="27">
        <f t="shared" si="1"/>
        <v>0</v>
      </c>
    </row>
    <row r="17" spans="2:9" ht="15" customHeight="1">
      <c r="B17" s="24">
        <v>3</v>
      </c>
      <c r="C17" s="25">
        <v>1441</v>
      </c>
      <c r="D17" s="25">
        <v>1786</v>
      </c>
      <c r="E17" s="11"/>
      <c r="F17" s="26">
        <f t="shared" si="0"/>
        <v>1441</v>
      </c>
      <c r="G17" s="26">
        <f t="shared" ref="G17:G32" si="2">G16+$G$33</f>
        <v>1786</v>
      </c>
      <c r="H17" s="27">
        <f t="shared" si="1"/>
        <v>0</v>
      </c>
      <c r="I17" s="27">
        <f t="shared" si="1"/>
        <v>0</v>
      </c>
    </row>
    <row r="18" spans="2:9" ht="15" customHeight="1">
      <c r="B18" s="24">
        <v>4</v>
      </c>
      <c r="C18" s="25">
        <v>1831</v>
      </c>
      <c r="D18" s="25">
        <v>2285</v>
      </c>
      <c r="E18" s="11"/>
      <c r="F18" s="26">
        <f t="shared" si="0"/>
        <v>1831</v>
      </c>
      <c r="G18" s="26">
        <f t="shared" si="2"/>
        <v>2285</v>
      </c>
      <c r="H18" s="27">
        <f t="shared" si="1"/>
        <v>0</v>
      </c>
      <c r="I18" s="27">
        <f t="shared" si="1"/>
        <v>0</v>
      </c>
    </row>
    <row r="19" spans="2:9" ht="15" customHeight="1">
      <c r="B19" s="24">
        <v>5</v>
      </c>
      <c r="C19" s="25">
        <v>2221</v>
      </c>
      <c r="D19" s="25">
        <v>2784</v>
      </c>
      <c r="E19" s="11"/>
      <c r="F19" s="26">
        <f t="shared" si="0"/>
        <v>2221</v>
      </c>
      <c r="G19" s="26">
        <f t="shared" si="2"/>
        <v>2784</v>
      </c>
      <c r="H19" s="27">
        <f t="shared" si="1"/>
        <v>0</v>
      </c>
      <c r="I19" s="27">
        <f t="shared" si="1"/>
        <v>0</v>
      </c>
    </row>
    <row r="20" spans="2:9" ht="15" customHeight="1">
      <c r="B20" s="24">
        <v>6</v>
      </c>
      <c r="C20" s="25">
        <v>2611</v>
      </c>
      <c r="D20" s="25">
        <v>3283</v>
      </c>
      <c r="E20" s="11"/>
      <c r="F20" s="26">
        <f t="shared" si="0"/>
        <v>2611</v>
      </c>
      <c r="G20" s="26">
        <f t="shared" si="2"/>
        <v>3283</v>
      </c>
      <c r="H20" s="27">
        <f t="shared" si="1"/>
        <v>0</v>
      </c>
      <c r="I20" s="27">
        <f t="shared" si="1"/>
        <v>0</v>
      </c>
    </row>
    <row r="21" spans="2:9" ht="15" customHeight="1">
      <c r="B21" s="24">
        <v>7</v>
      </c>
      <c r="C21" s="25">
        <v>3001</v>
      </c>
      <c r="D21" s="25">
        <v>3782</v>
      </c>
      <c r="E21" s="11"/>
      <c r="F21" s="26">
        <f t="shared" si="0"/>
        <v>3001</v>
      </c>
      <c r="G21" s="26">
        <f t="shared" si="2"/>
        <v>3782</v>
      </c>
      <c r="H21" s="27">
        <f t="shared" si="1"/>
        <v>0</v>
      </c>
      <c r="I21" s="27">
        <f t="shared" si="1"/>
        <v>0</v>
      </c>
    </row>
    <row r="22" spans="2:9" ht="15" customHeight="1">
      <c r="B22" s="24">
        <v>8</v>
      </c>
      <c r="C22" s="25">
        <v>3391</v>
      </c>
      <c r="D22" s="25">
        <v>4281</v>
      </c>
      <c r="E22" s="11"/>
      <c r="F22" s="26">
        <f t="shared" si="0"/>
        <v>3391</v>
      </c>
      <c r="G22" s="26">
        <f t="shared" si="2"/>
        <v>4281</v>
      </c>
      <c r="H22" s="27">
        <f t="shared" si="1"/>
        <v>0</v>
      </c>
      <c r="I22" s="27">
        <f t="shared" si="1"/>
        <v>0</v>
      </c>
    </row>
    <row r="23" spans="2:9" ht="15" customHeight="1">
      <c r="B23" s="24">
        <v>9</v>
      </c>
      <c r="C23" s="25">
        <v>3781</v>
      </c>
      <c r="D23" s="25">
        <v>4780</v>
      </c>
      <c r="E23" s="11"/>
      <c r="F23" s="26">
        <f t="shared" si="0"/>
        <v>3781</v>
      </c>
      <c r="G23" s="26">
        <f t="shared" si="2"/>
        <v>4780</v>
      </c>
      <c r="H23" s="27">
        <f t="shared" si="1"/>
        <v>0</v>
      </c>
      <c r="I23" s="27">
        <f t="shared" si="1"/>
        <v>0</v>
      </c>
    </row>
    <row r="24" spans="2:9" ht="15" customHeight="1">
      <c r="B24" s="24">
        <v>10</v>
      </c>
      <c r="C24" s="25">
        <v>4171</v>
      </c>
      <c r="D24" s="25">
        <v>5279</v>
      </c>
      <c r="E24" s="11"/>
      <c r="F24" s="26">
        <f t="shared" si="0"/>
        <v>4171</v>
      </c>
      <c r="G24" s="26">
        <f t="shared" si="2"/>
        <v>5279</v>
      </c>
      <c r="H24" s="27">
        <f t="shared" si="1"/>
        <v>0</v>
      </c>
      <c r="I24" s="27">
        <f t="shared" si="1"/>
        <v>0</v>
      </c>
    </row>
    <row r="25" spans="2:9" ht="15" customHeight="1">
      <c r="B25" s="24">
        <v>11</v>
      </c>
      <c r="C25" s="25">
        <v>4561</v>
      </c>
      <c r="D25" s="25">
        <v>5778</v>
      </c>
      <c r="E25" s="11"/>
      <c r="F25" s="26">
        <f t="shared" si="0"/>
        <v>4561</v>
      </c>
      <c r="G25" s="26">
        <f t="shared" si="2"/>
        <v>5778</v>
      </c>
      <c r="H25" s="27">
        <f t="shared" si="1"/>
        <v>0</v>
      </c>
      <c r="I25" s="27">
        <f t="shared" si="1"/>
        <v>0</v>
      </c>
    </row>
    <row r="26" spans="2:9" ht="15" customHeight="1">
      <c r="B26" s="24">
        <v>12</v>
      </c>
      <c r="C26" s="25">
        <v>4951</v>
      </c>
      <c r="D26" s="25">
        <v>6277</v>
      </c>
      <c r="E26" s="11"/>
      <c r="F26" s="26">
        <f t="shared" si="0"/>
        <v>4951</v>
      </c>
      <c r="G26" s="26">
        <f t="shared" si="2"/>
        <v>6277</v>
      </c>
      <c r="H26" s="27">
        <f t="shared" si="1"/>
        <v>0</v>
      </c>
      <c r="I26" s="27">
        <f t="shared" si="1"/>
        <v>0</v>
      </c>
    </row>
    <row r="27" spans="2:9" ht="15" customHeight="1">
      <c r="B27" s="24">
        <v>13</v>
      </c>
      <c r="C27" s="25">
        <v>5341</v>
      </c>
      <c r="D27" s="25">
        <v>6776</v>
      </c>
      <c r="E27" s="11"/>
      <c r="F27" s="26">
        <f t="shared" si="0"/>
        <v>5341</v>
      </c>
      <c r="G27" s="26">
        <f t="shared" si="2"/>
        <v>6776</v>
      </c>
      <c r="H27" s="27">
        <f t="shared" si="1"/>
        <v>0</v>
      </c>
      <c r="I27" s="27">
        <f t="shared" si="1"/>
        <v>0</v>
      </c>
    </row>
    <row r="28" spans="2:9" ht="15" customHeight="1">
      <c r="B28" s="24">
        <v>14</v>
      </c>
      <c r="C28" s="25">
        <v>5731</v>
      </c>
      <c r="D28" s="25">
        <v>7275</v>
      </c>
      <c r="E28" s="11"/>
      <c r="F28" s="26">
        <f t="shared" si="0"/>
        <v>5731</v>
      </c>
      <c r="G28" s="26">
        <f t="shared" si="2"/>
        <v>7275</v>
      </c>
      <c r="H28" s="27">
        <f t="shared" si="1"/>
        <v>0</v>
      </c>
      <c r="I28" s="27">
        <f t="shared" si="1"/>
        <v>0</v>
      </c>
    </row>
    <row r="29" spans="2:9" ht="15" customHeight="1">
      <c r="B29" s="24">
        <v>15</v>
      </c>
      <c r="C29" s="25">
        <v>6121</v>
      </c>
      <c r="D29" s="25">
        <v>7774</v>
      </c>
      <c r="E29" s="11"/>
      <c r="F29" s="26">
        <f t="shared" si="0"/>
        <v>6121</v>
      </c>
      <c r="G29" s="26">
        <f t="shared" si="2"/>
        <v>7774</v>
      </c>
      <c r="H29" s="27">
        <f t="shared" si="1"/>
        <v>0</v>
      </c>
      <c r="I29" s="27">
        <f t="shared" si="1"/>
        <v>0</v>
      </c>
    </row>
    <row r="30" spans="2:9" ht="15" customHeight="1">
      <c r="B30" s="24">
        <v>16</v>
      </c>
      <c r="C30" s="25">
        <v>6511</v>
      </c>
      <c r="D30" s="25">
        <v>8273</v>
      </c>
      <c r="E30" s="11"/>
      <c r="F30" s="26">
        <f t="shared" si="0"/>
        <v>6511</v>
      </c>
      <c r="G30" s="26">
        <f t="shared" si="2"/>
        <v>8273</v>
      </c>
      <c r="H30" s="27">
        <f t="shared" si="1"/>
        <v>0</v>
      </c>
      <c r="I30" s="27">
        <f t="shared" si="1"/>
        <v>0</v>
      </c>
    </row>
    <row r="31" spans="2:9" ht="15" customHeight="1">
      <c r="B31" s="24">
        <v>17</v>
      </c>
      <c r="C31" s="25">
        <v>6901</v>
      </c>
      <c r="D31" s="25">
        <v>8772</v>
      </c>
      <c r="E31" s="11"/>
      <c r="F31" s="26">
        <f t="shared" si="0"/>
        <v>6901</v>
      </c>
      <c r="G31" s="26">
        <f t="shared" si="2"/>
        <v>8772</v>
      </c>
      <c r="H31" s="27">
        <f t="shared" si="1"/>
        <v>0</v>
      </c>
      <c r="I31" s="27">
        <f t="shared" si="1"/>
        <v>0</v>
      </c>
    </row>
    <row r="32" spans="2:9" ht="15" customHeight="1">
      <c r="B32" s="24">
        <v>18</v>
      </c>
      <c r="C32" s="25">
        <v>7291</v>
      </c>
      <c r="D32" s="25">
        <v>9271</v>
      </c>
      <c r="E32" s="11"/>
      <c r="F32" s="26">
        <f t="shared" si="0"/>
        <v>7291</v>
      </c>
      <c r="G32" s="26">
        <f t="shared" si="2"/>
        <v>9271</v>
      </c>
      <c r="H32" s="27">
        <f t="shared" si="1"/>
        <v>0</v>
      </c>
      <c r="I32" s="27">
        <f t="shared" si="1"/>
        <v>0</v>
      </c>
    </row>
    <row r="33" spans="2:9" ht="15" customHeight="1">
      <c r="B33" s="55" t="s">
        <v>15</v>
      </c>
      <c r="C33" s="30">
        <v>390</v>
      </c>
      <c r="D33" s="30">
        <v>499</v>
      </c>
      <c r="E33" s="11"/>
      <c r="F33" s="37">
        <f>ROUND(C33*(1+F11),0)</f>
        <v>390</v>
      </c>
      <c r="G33" s="37">
        <f>ROUND(D33*(1+G11),0)</f>
        <v>499</v>
      </c>
      <c r="H33" s="32">
        <f t="shared" ref="H33:I33" si="3">(F33-C33)/C33</f>
        <v>0</v>
      </c>
      <c r="I33" s="32">
        <f t="shared" si="3"/>
        <v>0</v>
      </c>
    </row>
    <row r="34" spans="2:9" ht="15" customHeight="1">
      <c r="B34" s="55"/>
      <c r="E34" s="11"/>
      <c r="F34" s="11"/>
      <c r="G34" s="11"/>
      <c r="H34" s="11"/>
      <c r="I34" s="11"/>
    </row>
    <row r="35" spans="2:9" ht="15" customHeight="1" thickBot="1">
      <c r="B35" s="11"/>
      <c r="C35" s="11"/>
      <c r="D35" s="11"/>
      <c r="E35" s="11"/>
      <c r="F35" s="11"/>
      <c r="G35" s="11"/>
      <c r="H35" s="11"/>
      <c r="I35" s="11"/>
    </row>
    <row r="36" spans="2:9" ht="15" customHeight="1" thickTop="1">
      <c r="B36" s="56" t="s">
        <v>16</v>
      </c>
      <c r="C36" s="58">
        <f>C15-C33</f>
        <v>271</v>
      </c>
      <c r="D36" s="60">
        <f>D15-D33</f>
        <v>289</v>
      </c>
      <c r="E36" s="62" t="s">
        <v>17</v>
      </c>
      <c r="F36" s="58">
        <f>C36+F10</f>
        <v>271</v>
      </c>
      <c r="G36" s="65">
        <f>D36+G10</f>
        <v>289</v>
      </c>
      <c r="H36" s="33"/>
      <c r="I36" s="11"/>
    </row>
    <row r="37" spans="2:9" ht="15" customHeight="1" thickBot="1">
      <c r="B37" s="57"/>
      <c r="C37" s="59"/>
      <c r="D37" s="61"/>
      <c r="E37" s="63"/>
      <c r="F37" s="64"/>
      <c r="G37" s="66"/>
      <c r="H37" s="34"/>
      <c r="I37" s="11"/>
    </row>
    <row r="38" spans="2:9" ht="15" customHeight="1" thickTop="1">
      <c r="B38" s="11"/>
      <c r="C38" s="11"/>
      <c r="D38" s="11"/>
      <c r="E38" s="11"/>
      <c r="F38" s="11"/>
      <c r="G38" s="11"/>
      <c r="H38" s="11"/>
      <c r="I38" s="11"/>
    </row>
    <row r="39" spans="2:9" ht="15" customHeight="1">
      <c r="B39" s="67"/>
      <c r="C39" s="67"/>
      <c r="D39" s="67"/>
      <c r="E39" s="67"/>
      <c r="F39" s="67"/>
      <c r="G39" s="67"/>
      <c r="H39" s="67"/>
      <c r="I39" s="67"/>
    </row>
    <row r="40" spans="2:9" ht="15" customHeight="1">
      <c r="B40" s="11"/>
      <c r="C40" s="11"/>
      <c r="D40" s="11"/>
      <c r="E40" s="11"/>
      <c r="F40" s="11"/>
      <c r="G40" s="11"/>
      <c r="H40" s="11"/>
      <c r="I40" s="11"/>
    </row>
    <row r="41" spans="2:9" ht="15" customHeight="1">
      <c r="B41" s="11"/>
      <c r="C41" s="11"/>
      <c r="D41" s="11"/>
      <c r="E41" s="11"/>
      <c r="F41" s="11"/>
      <c r="G41" s="11"/>
      <c r="H41" s="11"/>
      <c r="I41" s="11"/>
    </row>
    <row r="42" spans="2:9" ht="15" customHeight="1">
      <c r="B42" s="11"/>
      <c r="C42" s="11"/>
      <c r="D42" s="11"/>
      <c r="E42" s="11"/>
      <c r="F42" s="11"/>
      <c r="G42" s="11"/>
      <c r="H42" s="11"/>
      <c r="I42" s="11"/>
    </row>
    <row r="43" spans="2:9" ht="15.75" customHeight="1" thickBot="1">
      <c r="B43" s="35"/>
      <c r="C43" s="35"/>
      <c r="D43" s="35"/>
      <c r="E43" s="35"/>
      <c r="F43" s="35"/>
      <c r="G43" s="35"/>
      <c r="H43" s="35"/>
      <c r="I43" s="35"/>
    </row>
    <row r="44" spans="2:9" s="8" customFormat="1" ht="99.75" customHeight="1">
      <c r="B44" s="44" t="s">
        <v>18</v>
      </c>
      <c r="C44" s="45"/>
      <c r="D44" s="45"/>
      <c r="E44" s="45"/>
      <c r="F44" s="45"/>
      <c r="G44" s="45"/>
      <c r="H44" s="9"/>
      <c r="I44" s="10" t="s">
        <v>3</v>
      </c>
    </row>
    <row r="45" spans="2:9" ht="15.75" customHeight="1">
      <c r="B45" s="68" t="s">
        <v>19</v>
      </c>
      <c r="C45" s="69"/>
      <c r="D45" s="69"/>
      <c r="E45" s="69"/>
      <c r="F45" s="69"/>
      <c r="G45" s="69"/>
      <c r="H45" s="69"/>
      <c r="I45" s="70"/>
    </row>
    <row r="46" spans="2:9" ht="74.25" customHeight="1" thickBot="1">
      <c r="B46" s="74" t="s">
        <v>43</v>
      </c>
      <c r="C46" s="72"/>
      <c r="D46" s="72"/>
      <c r="E46" s="72"/>
      <c r="F46" s="72"/>
      <c r="G46" s="72"/>
      <c r="H46" s="72"/>
      <c r="I46" s="73"/>
    </row>
    <row r="47" spans="2:9" ht="15.75" customHeight="1" thickBot="1">
      <c r="B47" s="35"/>
      <c r="C47" s="35"/>
      <c r="D47" s="35"/>
      <c r="E47" s="35"/>
      <c r="F47" s="35"/>
      <c r="G47" s="35"/>
      <c r="H47" s="35"/>
      <c r="I47" s="35"/>
    </row>
    <row r="48" spans="2:9" s="8" customFormat="1" ht="54.75" customHeight="1">
      <c r="B48" s="44" t="s">
        <v>20</v>
      </c>
      <c r="C48" s="45"/>
      <c r="D48" s="45"/>
      <c r="E48" s="45"/>
      <c r="F48" s="45"/>
      <c r="G48" s="45"/>
      <c r="H48" s="9"/>
      <c r="I48" s="10" t="s">
        <v>3</v>
      </c>
    </row>
    <row r="49" spans="2:9" ht="15.75" customHeight="1">
      <c r="B49" s="68" t="s">
        <v>21</v>
      </c>
      <c r="C49" s="69"/>
      <c r="D49" s="69"/>
      <c r="E49" s="69"/>
      <c r="F49" s="69"/>
      <c r="G49" s="69"/>
      <c r="H49" s="69"/>
      <c r="I49" s="70"/>
    </row>
    <row r="50" spans="2:9" ht="74.25" customHeight="1" thickBot="1">
      <c r="B50" s="74" t="s">
        <v>43</v>
      </c>
      <c r="C50" s="72"/>
      <c r="D50" s="72"/>
      <c r="E50" s="72"/>
      <c r="F50" s="72"/>
      <c r="G50" s="72"/>
      <c r="H50" s="72"/>
      <c r="I50" s="73"/>
    </row>
    <row r="51" spans="2:9" ht="15.75" customHeight="1" thickBot="1">
      <c r="B51" s="35"/>
      <c r="C51" s="35"/>
      <c r="D51" s="35"/>
      <c r="E51" s="35"/>
      <c r="F51" s="35"/>
      <c r="G51" s="35"/>
      <c r="H51" s="35"/>
      <c r="I51" s="35"/>
    </row>
    <row r="52" spans="2:9" s="8" customFormat="1" ht="25.5" customHeight="1">
      <c r="B52" s="44" t="s">
        <v>22</v>
      </c>
      <c r="C52" s="45"/>
      <c r="D52" s="45"/>
      <c r="E52" s="45"/>
      <c r="F52" s="45"/>
      <c r="G52" s="45"/>
      <c r="H52" s="9"/>
      <c r="I52" s="10" t="s">
        <v>3</v>
      </c>
    </row>
    <row r="53" spans="2:9" ht="15.75" customHeight="1">
      <c r="B53" s="68" t="s">
        <v>23</v>
      </c>
      <c r="C53" s="69"/>
      <c r="D53" s="69"/>
      <c r="E53" s="69"/>
      <c r="F53" s="69"/>
      <c r="G53" s="69"/>
      <c r="H53" s="69"/>
      <c r="I53" s="70"/>
    </row>
    <row r="54" spans="2:9" ht="74.25" customHeight="1" thickBot="1">
      <c r="B54" s="74" t="s">
        <v>43</v>
      </c>
      <c r="C54" s="72"/>
      <c r="D54" s="72"/>
      <c r="E54" s="72"/>
      <c r="F54" s="72"/>
      <c r="G54" s="72"/>
      <c r="H54" s="72"/>
      <c r="I54" s="73"/>
    </row>
    <row r="55" spans="2:9" ht="13.5" thickBot="1">
      <c r="B55" s="36"/>
    </row>
    <row r="56" spans="2:9" s="8" customFormat="1" ht="63" customHeight="1">
      <c r="B56" s="44" t="s">
        <v>24</v>
      </c>
      <c r="C56" s="45"/>
      <c r="D56" s="45"/>
      <c r="E56" s="45"/>
      <c r="F56" s="45"/>
      <c r="G56" s="45"/>
      <c r="H56" s="9"/>
      <c r="I56" s="10" t="s">
        <v>25</v>
      </c>
    </row>
    <row r="57" spans="2:9" ht="15.75" customHeight="1">
      <c r="B57" s="68" t="s">
        <v>26</v>
      </c>
      <c r="C57" s="69"/>
      <c r="D57" s="69"/>
      <c r="E57" s="69"/>
      <c r="F57" s="69"/>
      <c r="G57" s="69"/>
      <c r="H57" s="69"/>
      <c r="I57" s="70"/>
    </row>
    <row r="58" spans="2:9" ht="74.25" customHeight="1" thickBot="1">
      <c r="B58" s="74" t="s">
        <v>43</v>
      </c>
      <c r="C58" s="72"/>
      <c r="D58" s="72"/>
      <c r="E58" s="72"/>
      <c r="F58" s="72"/>
      <c r="G58" s="72"/>
      <c r="H58" s="72"/>
      <c r="I58" s="73"/>
    </row>
    <row r="59" spans="2:9" ht="15.75" customHeight="1">
      <c r="B59" s="35"/>
      <c r="C59" s="35"/>
      <c r="D59" s="35"/>
      <c r="E59" s="35"/>
      <c r="F59" s="35"/>
      <c r="G59" s="35"/>
      <c r="H59" s="35"/>
      <c r="I59" s="35"/>
    </row>
  </sheetData>
  <mergeCells count="30">
    <mergeCell ref="B57:I57"/>
    <mergeCell ref="B58:I58"/>
    <mergeCell ref="B49:I49"/>
    <mergeCell ref="B50:I50"/>
    <mergeCell ref="B52:G52"/>
    <mergeCell ref="B53:I53"/>
    <mergeCell ref="B54:I54"/>
    <mergeCell ref="B56:G56"/>
    <mergeCell ref="B48:G48"/>
    <mergeCell ref="C11:E11"/>
    <mergeCell ref="C13:D13"/>
    <mergeCell ref="F13:G13"/>
    <mergeCell ref="H13:I13"/>
    <mergeCell ref="B33:B34"/>
    <mergeCell ref="B36:B37"/>
    <mergeCell ref="C36:C37"/>
    <mergeCell ref="D36:D37"/>
    <mergeCell ref="E36:E37"/>
    <mergeCell ref="F36:F37"/>
    <mergeCell ref="G36:G37"/>
    <mergeCell ref="B39:I39"/>
    <mergeCell ref="B44:G44"/>
    <mergeCell ref="B45:I45"/>
    <mergeCell ref="B46:I46"/>
    <mergeCell ref="C10:E10"/>
    <mergeCell ref="B3:G3"/>
    <mergeCell ref="B4:G4"/>
    <mergeCell ref="B5:I5"/>
    <mergeCell ref="B7:I7"/>
    <mergeCell ref="B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02C5-9415-C747-BC35-88C4C238336A}">
  <dimension ref="A1:C9"/>
  <sheetViews>
    <sheetView workbookViewId="0">
      <selection activeCell="C18" sqref="C18"/>
    </sheetView>
  </sheetViews>
  <sheetFormatPr defaultColWidth="11.42578125" defaultRowHeight="15"/>
  <cols>
    <col min="1" max="1" width="20.85546875" customWidth="1"/>
    <col min="2" max="3" width="30.85546875" customWidth="1"/>
  </cols>
  <sheetData>
    <row r="1" spans="1:3" ht="15.75">
      <c r="A1" s="38" t="s">
        <v>29</v>
      </c>
      <c r="B1" s="39" t="s">
        <v>30</v>
      </c>
      <c r="C1" s="39" t="s">
        <v>31</v>
      </c>
    </row>
    <row r="2" spans="1:3" ht="35.1" customHeight="1">
      <c r="A2" s="40" t="s">
        <v>32</v>
      </c>
      <c r="B2" s="41">
        <v>16272</v>
      </c>
      <c r="C2" s="41">
        <v>28320</v>
      </c>
    </row>
    <row r="3" spans="1:3" ht="35.1" customHeight="1">
      <c r="A3" s="40" t="s">
        <v>33</v>
      </c>
      <c r="B3" s="41">
        <v>17970</v>
      </c>
      <c r="C3" s="41">
        <v>29655</v>
      </c>
    </row>
    <row r="4" spans="1:3" ht="35.1" customHeight="1">
      <c r="A4" s="40" t="s">
        <v>34</v>
      </c>
      <c r="B4" s="41">
        <v>22630</v>
      </c>
      <c r="C4" s="41">
        <v>28200</v>
      </c>
    </row>
    <row r="5" spans="1:3" ht="35.1" customHeight="1">
      <c r="A5" s="40" t="s">
        <v>35</v>
      </c>
      <c r="B5" s="41">
        <v>4500</v>
      </c>
      <c r="C5" s="41">
        <v>28200</v>
      </c>
    </row>
    <row r="6" spans="1:3" ht="35.1" customHeight="1">
      <c r="A6" s="40" t="s">
        <v>36</v>
      </c>
      <c r="B6" s="41">
        <v>12280</v>
      </c>
      <c r="C6" s="41">
        <v>32500</v>
      </c>
    </row>
    <row r="7" spans="1:3" ht="35.1" customHeight="1">
      <c r="A7" s="40" t="s">
        <v>39</v>
      </c>
      <c r="B7" s="41">
        <v>18105</v>
      </c>
      <c r="C7" s="41">
        <v>33930</v>
      </c>
    </row>
    <row r="8" spans="1:3" ht="35.1" customHeight="1">
      <c r="A8" s="40" t="s">
        <v>37</v>
      </c>
      <c r="B8" s="41">
        <v>44272</v>
      </c>
      <c r="C8" s="41">
        <v>43762</v>
      </c>
    </row>
    <row r="9" spans="1:3" ht="35.1" customHeight="1">
      <c r="A9" s="40" t="s">
        <v>38</v>
      </c>
      <c r="B9" s="41">
        <v>47593</v>
      </c>
      <c r="C9" s="41">
        <v>49580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DSGN - SA+D, SPD</vt:lpstr>
      <vt:lpstr>DSGN - SA+D, SPD Sum</vt:lpstr>
      <vt:lpstr>Competitor Institution Tuition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Coleman</dc:creator>
  <cp:lastModifiedBy>J P Monroe</cp:lastModifiedBy>
  <dcterms:created xsi:type="dcterms:W3CDTF">2021-12-29T18:17:48Z</dcterms:created>
  <dcterms:modified xsi:type="dcterms:W3CDTF">2022-01-13T20:17:43Z</dcterms:modified>
</cp:coreProperties>
</file>