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A-Share\Committees\Tuition and Fee Advisory Board\TFAB FY26\Meetings\6 Jan 16\Housing materials\"/>
    </mc:Choice>
  </mc:AlternateContent>
  <xr:revisionPtr revIDLastSave="0" documentId="13_ncr:1_{1B02603F-7106-439D-B147-A666EE7AAE50}" xr6:coauthVersionLast="47" xr6:coauthVersionMax="47" xr10:uidLastSave="{00000000-0000-0000-0000-000000000000}"/>
  <bookViews>
    <workbookView xWindow="-120" yWindow="-120" windowWidth="29040" windowHeight="15720" activeTab="1" xr2:uid="{58EFED3F-D6AF-4F76-9B4E-545E30F955AC}"/>
  </bookViews>
  <sheets>
    <sheet name="Traditional Style RH" sheetId="1" r:id="rId1"/>
    <sheet name="Apartment Sty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R7" i="1"/>
  <c r="R8" i="1"/>
  <c r="R9" i="1"/>
  <c r="R10" i="1"/>
  <c r="R11" i="1"/>
  <c r="R12" i="1"/>
  <c r="R13" i="1"/>
  <c r="R15" i="1"/>
  <c r="R16" i="1"/>
  <c r="R17" i="1"/>
  <c r="R18" i="1"/>
  <c r="R19" i="1"/>
  <c r="R21" i="1"/>
  <c r="R22" i="1"/>
  <c r="R23" i="1"/>
  <c r="R24" i="1"/>
  <c r="R25" i="1"/>
  <c r="R26" i="1"/>
  <c r="R29" i="1"/>
  <c r="R30" i="1"/>
  <c r="R31" i="1"/>
  <c r="R32" i="1"/>
  <c r="R33" i="1"/>
  <c r="R34" i="1"/>
  <c r="R36" i="1"/>
  <c r="R37" i="1"/>
  <c r="R38" i="1"/>
  <c r="R39" i="1"/>
  <c r="R40" i="1"/>
  <c r="R41" i="1"/>
  <c r="R43" i="1"/>
  <c r="R44" i="1"/>
  <c r="R45" i="1"/>
  <c r="R46" i="1"/>
  <c r="R47" i="1"/>
  <c r="R48" i="1"/>
  <c r="R50" i="1"/>
  <c r="R51" i="1"/>
  <c r="R52" i="1"/>
  <c r="R54" i="1"/>
  <c r="R55" i="1"/>
  <c r="R56" i="1"/>
  <c r="R57" i="1"/>
  <c r="R58" i="1"/>
  <c r="R59" i="1"/>
  <c r="R60" i="1"/>
  <c r="R62" i="1"/>
  <c r="R63" i="1"/>
  <c r="R64" i="1"/>
  <c r="R65" i="1"/>
  <c r="R67" i="1"/>
  <c r="R68" i="1"/>
  <c r="R69" i="1"/>
  <c r="R70" i="1"/>
  <c r="R6" i="1"/>
  <c r="S6" i="1"/>
  <c r="S7" i="1"/>
  <c r="S8" i="1"/>
  <c r="S9" i="1"/>
  <c r="S10" i="1"/>
  <c r="S11" i="1"/>
  <c r="S12" i="1"/>
  <c r="S13" i="1"/>
  <c r="S15" i="1"/>
  <c r="S16" i="1"/>
  <c r="S17" i="1"/>
  <c r="S18" i="1"/>
  <c r="S19" i="1"/>
  <c r="S21" i="1"/>
  <c r="S22" i="1"/>
  <c r="S23" i="1"/>
  <c r="S24" i="1"/>
  <c r="S25" i="1"/>
  <c r="S26" i="1"/>
  <c r="S29" i="1"/>
  <c r="S30" i="1"/>
  <c r="S31" i="1"/>
  <c r="S32" i="1"/>
  <c r="S33" i="1"/>
  <c r="S34" i="1"/>
  <c r="S36" i="1"/>
  <c r="S37" i="1"/>
  <c r="S38" i="1"/>
  <c r="S39" i="1"/>
  <c r="S40" i="1"/>
  <c r="S41" i="1"/>
  <c r="S43" i="1"/>
  <c r="S44" i="1"/>
  <c r="S45" i="1"/>
  <c r="S46" i="1"/>
  <c r="S47" i="1"/>
  <c r="S48" i="1"/>
  <c r="S50" i="1"/>
  <c r="S51" i="1"/>
  <c r="S52" i="1"/>
  <c r="S54" i="1"/>
  <c r="S55" i="1"/>
  <c r="S56" i="1"/>
  <c r="S57" i="1"/>
  <c r="S58" i="1"/>
  <c r="S59" i="1"/>
  <c r="S60" i="1"/>
  <c r="S62" i="1"/>
  <c r="S63" i="1"/>
  <c r="S64" i="1"/>
  <c r="S65" i="1"/>
  <c r="S67" i="1"/>
  <c r="S68" i="1"/>
  <c r="S69" i="1"/>
  <c r="S70" i="1"/>
  <c r="E5" i="2"/>
  <c r="F5" i="2" s="1"/>
  <c r="E6" i="2"/>
  <c r="H6" i="2" s="1"/>
  <c r="E9" i="2"/>
  <c r="H9" i="2" s="1"/>
  <c r="E10" i="2"/>
  <c r="H10" i="2" s="1"/>
  <c r="E4" i="2"/>
  <c r="H4" i="2" s="1"/>
  <c r="E3" i="2"/>
  <c r="H3" i="2" s="1"/>
  <c r="F4" i="2" l="1"/>
  <c r="F3" i="2"/>
  <c r="F10" i="2"/>
  <c r="F9" i="2"/>
  <c r="H5" i="2"/>
</calcChain>
</file>

<file path=xl/sharedStrings.xml><?xml version="1.0" encoding="utf-8"?>
<sst xmlns="http://schemas.openxmlformats.org/spreadsheetml/2006/main" count="114" uniqueCount="64">
  <si>
    <t>Pkg w/MP #5</t>
  </si>
  <si>
    <t>Pkg w/MP #4</t>
  </si>
  <si>
    <t>Pkg w/MP #3</t>
  </si>
  <si>
    <t>Pkg w/MP #2</t>
  </si>
  <si>
    <t>Pkg w/MP #1</t>
  </si>
  <si>
    <t>Pkg w/MP #6</t>
  </si>
  <si>
    <t>R&amp;B</t>
  </si>
  <si>
    <t>Triple w/bath</t>
  </si>
  <si>
    <t>Double w/bath</t>
  </si>
  <si>
    <t>Sm Single w/bath</t>
  </si>
  <si>
    <t>Justice Bean</t>
  </si>
  <si>
    <t>Double</t>
  </si>
  <si>
    <t>Double as Single</t>
  </si>
  <si>
    <t>Carson</t>
  </si>
  <si>
    <t>Triple</t>
  </si>
  <si>
    <t>Lg Double</t>
  </si>
  <si>
    <t>Small Single w/bath</t>
  </si>
  <si>
    <t>Double as Single w/sink</t>
  </si>
  <si>
    <t>Single</t>
  </si>
  <si>
    <t>Single w/bath</t>
  </si>
  <si>
    <t>Earl</t>
  </si>
  <si>
    <t>Small Single</t>
  </si>
  <si>
    <t>Global Scholars Hall</t>
  </si>
  <si>
    <t>2 person suite w/bath</t>
  </si>
  <si>
    <t>Double w/ bath</t>
  </si>
  <si>
    <t>LLC</t>
  </si>
  <si>
    <t>Kalapuya Ilihi</t>
  </si>
  <si>
    <t>Triple w/ bath</t>
  </si>
  <si>
    <t>Lg Triple w/bath</t>
  </si>
  <si>
    <t>Lg Double w/bath</t>
  </si>
  <si>
    <t>Lg Single w/bath</t>
  </si>
  <si>
    <t>Percentage Increase</t>
  </si>
  <si>
    <t>4 person suite w/bath</t>
  </si>
  <si>
    <t>6 person suite w/bath</t>
  </si>
  <si>
    <t>Triple w/sink</t>
  </si>
  <si>
    <t>Double w/sink</t>
  </si>
  <si>
    <t>Single w/sink</t>
  </si>
  <si>
    <t>Double as a single w/bath</t>
  </si>
  <si>
    <t>Lg Double w/sink</t>
  </si>
  <si>
    <t>DeNorval Unthank Jr.</t>
  </si>
  <si>
    <t>New Residence Hall</t>
  </si>
  <si>
    <t>Based on #2 MP**</t>
  </si>
  <si>
    <t>** Percentages for singles vary slightly with meal plans other than #2</t>
  </si>
  <si>
    <t>Academic Year Rates</t>
  </si>
  <si>
    <t>Micro - Studio</t>
  </si>
  <si>
    <t>4 Bedroom Suite</t>
  </si>
  <si>
    <t>Double Studio</t>
  </si>
  <si>
    <t>Double as a Single Studio</t>
  </si>
  <si>
    <t>Summer Term</t>
  </si>
  <si>
    <t>FY26</t>
  </si>
  <si>
    <t>Yasui Hall</t>
  </si>
  <si>
    <t>26-27 Proposed Room and Board Rates</t>
  </si>
  <si>
    <t>*** Barnhart rates re-aligned with Unthank, New Residence Hall and Kalapuya Ilihi Rates</t>
  </si>
  <si>
    <t>Barnhart***</t>
  </si>
  <si>
    <t>Riley****</t>
  </si>
  <si>
    <t>****Riley rates re-aligned with Justice Bean, Carson and Earl Rates</t>
  </si>
  <si>
    <t>FY27</t>
  </si>
  <si>
    <t>Double as single w/bath</t>
  </si>
  <si>
    <t>25-26 Room and Board Rates</t>
  </si>
  <si>
    <t>Dollar Increase</t>
  </si>
  <si>
    <t>Based on #2 MP</t>
  </si>
  <si>
    <t>2-3 person suite w/ bath</t>
  </si>
  <si>
    <t>*Dollar Increase Per Month</t>
  </si>
  <si>
    <t xml:space="preserve">*Dollar Increase Per Month shown only to provide a breakdown of the rate change, residence hall rates, including Yasui Hall, are only billed by the term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</si>
</sst>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2" formatCode="_(&quot;$&quot;* #,##0_);_(&quot;$&quot;* \(#,##0\);_(&quot;$&quot;* &quot;-&quot;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ptos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42" fontId="1" fillId="0" borderId="0" xfId="0" applyNumberFormat="1" applyFont="1" applyAlignment="1">
      <alignment horizontal="center"/>
    </xf>
    <xf numFmtId="42" fontId="1" fillId="3" borderId="0" xfId="0" applyNumberFormat="1" applyFont="1" applyFill="1" applyAlignment="1">
      <alignment horizontal="center"/>
    </xf>
    <xf numFmtId="0" fontId="0" fillId="3" borderId="0" xfId="0" applyFill="1"/>
    <xf numFmtId="9" fontId="1" fillId="2" borderId="0" xfId="0" applyNumberFormat="1" applyFont="1" applyFill="1" applyAlignment="1">
      <alignment horizontal="center" vertical="center"/>
    </xf>
    <xf numFmtId="42" fontId="0" fillId="0" borderId="0" xfId="0" applyNumberForma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0" fontId="0" fillId="2" borderId="0" xfId="0" applyNumberForma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/>
    <xf numFmtId="9" fontId="0" fillId="2" borderId="0" xfId="0" applyNumberFormat="1" applyFill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0" fontId="7" fillId="0" borderId="0" xfId="0" applyFont="1"/>
    <xf numFmtId="0" fontId="6" fillId="0" borderId="0" xfId="0" applyFont="1"/>
    <xf numFmtId="3" fontId="0" fillId="0" borderId="0" xfId="0" applyNumberFormat="1"/>
    <xf numFmtId="0" fontId="4" fillId="3" borderId="0" xfId="0" applyFont="1" applyFill="1"/>
    <xf numFmtId="42" fontId="4" fillId="0" borderId="0" xfId="0" applyNumberFormat="1" applyFont="1"/>
    <xf numFmtId="3" fontId="1" fillId="0" borderId="0" xfId="0" applyNumberFormat="1" applyFont="1" applyAlignment="1">
      <alignment horizontal="center"/>
    </xf>
    <xf numFmtId="6" fontId="0" fillId="0" borderId="0" xfId="0" applyNumberFormat="1"/>
    <xf numFmtId="10" fontId="0" fillId="0" borderId="0" xfId="0" applyNumberFormat="1"/>
    <xf numFmtId="3" fontId="6" fillId="0" borderId="0" xfId="0" applyNumberFormat="1" applyFont="1"/>
    <xf numFmtId="10" fontId="0" fillId="5" borderId="0" xfId="0" applyNumberFormat="1" applyFill="1" applyAlignment="1">
      <alignment horizontal="center" vertical="center"/>
    </xf>
    <xf numFmtId="0" fontId="0" fillId="2" borderId="0" xfId="0" applyFill="1"/>
    <xf numFmtId="42" fontId="1" fillId="2" borderId="0" xfId="0" applyNumberFormat="1" applyFont="1" applyFill="1" applyAlignment="1">
      <alignment horizontal="center"/>
    </xf>
    <xf numFmtId="42" fontId="0" fillId="2" borderId="0" xfId="0" applyNumberFormat="1" applyFill="1"/>
    <xf numFmtId="42" fontId="0" fillId="5" borderId="0" xfId="0" applyNumberFormat="1" applyFill="1"/>
    <xf numFmtId="0" fontId="1" fillId="4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6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42" fontId="0" fillId="2" borderId="0" xfId="0" applyNumberFormat="1" applyFill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A1B0-2F85-45FB-A9D7-CE85A8242205}">
  <sheetPr>
    <pageSetUpPr fitToPage="1"/>
  </sheetPr>
  <dimension ref="A2:AG76"/>
  <sheetViews>
    <sheetView workbookViewId="0">
      <selection activeCell="A10" sqref="A10"/>
    </sheetView>
  </sheetViews>
  <sheetFormatPr defaultRowHeight="15" x14ac:dyDescent="0.25"/>
  <cols>
    <col min="1" max="1" width="20" bestFit="1" customWidth="1"/>
    <col min="2" max="2" width="24.140625" bestFit="1" customWidth="1"/>
    <col min="3" max="3" width="0.85546875" style="5" customWidth="1"/>
    <col min="4" max="9" width="14" customWidth="1"/>
    <col min="10" max="10" width="0.85546875" style="5" customWidth="1"/>
    <col min="11" max="16" width="14" customWidth="1"/>
    <col min="17" max="17" width="0.85546875" style="5" customWidth="1"/>
    <col min="18" max="18" width="15.5703125" style="26" bestFit="1" customWidth="1"/>
    <col min="19" max="19" width="18.28515625" style="14" bestFit="1" customWidth="1"/>
    <col min="20" max="20" width="2.5703125" customWidth="1"/>
    <col min="21" max="26" width="14" style="18" bestFit="1" customWidth="1"/>
  </cols>
  <sheetData>
    <row r="2" spans="1:33" ht="15" customHeight="1" x14ac:dyDescent="0.25">
      <c r="B2" s="2"/>
      <c r="C2" s="12"/>
      <c r="D2" s="41" t="s">
        <v>58</v>
      </c>
      <c r="E2" s="41"/>
      <c r="F2" s="41"/>
      <c r="G2" s="41"/>
      <c r="H2" s="41"/>
      <c r="I2" s="41"/>
      <c r="K2" s="41" t="s">
        <v>51</v>
      </c>
      <c r="L2" s="41"/>
      <c r="M2" s="41"/>
      <c r="N2" s="41"/>
      <c r="O2" s="41"/>
      <c r="P2" s="41"/>
    </row>
    <row r="3" spans="1:33" ht="15" customHeight="1" x14ac:dyDescent="0.25">
      <c r="A3" s="2"/>
      <c r="B3" s="2"/>
      <c r="C3" s="12"/>
      <c r="D3" s="41"/>
      <c r="E3" s="41"/>
      <c r="F3" s="41"/>
      <c r="G3" s="41"/>
      <c r="H3" s="41"/>
      <c r="I3" s="41"/>
      <c r="K3" s="41"/>
      <c r="L3" s="41"/>
      <c r="M3" s="41"/>
      <c r="N3" s="41"/>
      <c r="O3" s="41"/>
      <c r="P3" s="41"/>
    </row>
    <row r="4" spans="1:33" x14ac:dyDescent="0.25"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K4" s="3" t="s">
        <v>0</v>
      </c>
      <c r="L4" s="3" t="s">
        <v>1</v>
      </c>
      <c r="M4" s="3" t="s">
        <v>2</v>
      </c>
      <c r="N4" s="3" t="s">
        <v>3</v>
      </c>
      <c r="O4" s="3" t="s">
        <v>4</v>
      </c>
      <c r="P4" s="3" t="s">
        <v>5</v>
      </c>
      <c r="Q4" s="4"/>
      <c r="R4" s="27" t="s">
        <v>59</v>
      </c>
      <c r="S4" s="6" t="s">
        <v>31</v>
      </c>
      <c r="U4" s="24"/>
    </row>
    <row r="5" spans="1:33" x14ac:dyDescent="0.25">
      <c r="D5" s="3" t="s">
        <v>6</v>
      </c>
      <c r="E5" s="3" t="s">
        <v>6</v>
      </c>
      <c r="F5" s="3" t="s">
        <v>6</v>
      </c>
      <c r="G5" s="3" t="s">
        <v>6</v>
      </c>
      <c r="H5" s="3" t="s">
        <v>6</v>
      </c>
      <c r="I5" s="3" t="s">
        <v>6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6</v>
      </c>
      <c r="Q5" s="4"/>
      <c r="R5" s="27" t="s">
        <v>60</v>
      </c>
      <c r="S5" s="6" t="s">
        <v>41</v>
      </c>
      <c r="U5" s="21"/>
      <c r="V5" s="21"/>
      <c r="W5" s="21"/>
      <c r="X5" s="21"/>
      <c r="Y5" s="21"/>
      <c r="Z5" s="21"/>
    </row>
    <row r="6" spans="1:33" x14ac:dyDescent="0.25">
      <c r="A6" s="1" t="s">
        <v>22</v>
      </c>
      <c r="B6" t="s">
        <v>34</v>
      </c>
      <c r="D6" s="7">
        <v>14453.24</v>
      </c>
      <c r="E6" s="7">
        <v>16094.24</v>
      </c>
      <c r="F6" s="7">
        <v>16788.239999999998</v>
      </c>
      <c r="G6" s="7">
        <v>17483.239999999998</v>
      </c>
      <c r="H6" s="7">
        <v>18176.239999999998</v>
      </c>
      <c r="I6" s="7">
        <v>12693.24</v>
      </c>
      <c r="K6" s="7">
        <v>15103.635799999998</v>
      </c>
      <c r="L6" s="7">
        <v>16818.480799999998</v>
      </c>
      <c r="M6" s="7">
        <v>17543.710799999997</v>
      </c>
      <c r="N6" s="7">
        <v>18269.985799999995</v>
      </c>
      <c r="O6" s="7">
        <v>18994.170799999996</v>
      </c>
      <c r="P6" s="7">
        <v>13264.435799999999</v>
      </c>
      <c r="R6" s="28">
        <f>N6-G6</f>
        <v>786.74579999999696</v>
      </c>
      <c r="S6" s="11">
        <f t="shared" ref="S6:S13" si="0">(N6-G6)/G6</f>
        <v>4.4999999999999832E-2</v>
      </c>
      <c r="U6" s="23"/>
      <c r="V6" s="23"/>
      <c r="W6" s="23"/>
      <c r="X6" s="23"/>
      <c r="Y6" s="23"/>
      <c r="Z6" s="23"/>
      <c r="AB6" s="7"/>
      <c r="AC6" s="7"/>
      <c r="AD6" s="7"/>
      <c r="AE6" s="7"/>
      <c r="AF6" s="7"/>
      <c r="AG6" s="7"/>
    </row>
    <row r="7" spans="1:33" x14ac:dyDescent="0.25">
      <c r="A7" s="1"/>
      <c r="B7" t="s">
        <v>35</v>
      </c>
      <c r="D7" s="7">
        <v>16739.699999999997</v>
      </c>
      <c r="E7" s="7">
        <v>18380.699999999997</v>
      </c>
      <c r="F7" s="7">
        <v>19074.699999999997</v>
      </c>
      <c r="G7" s="7">
        <v>19769.699999999997</v>
      </c>
      <c r="H7" s="7">
        <v>20462.699999999997</v>
      </c>
      <c r="I7" s="7">
        <v>14979.699999999999</v>
      </c>
      <c r="K7" s="7">
        <v>17492.986499999995</v>
      </c>
      <c r="L7" s="7">
        <v>19207</v>
      </c>
      <c r="M7" s="7">
        <v>19933.061499999996</v>
      </c>
      <c r="N7" s="7">
        <v>20659.336499999994</v>
      </c>
      <c r="O7" s="7">
        <v>21383</v>
      </c>
      <c r="P7" s="7">
        <v>15653</v>
      </c>
      <c r="R7" s="28">
        <f t="shared" ref="R7:R70" si="1">N7-G7</f>
        <v>889.63649999999689</v>
      </c>
      <c r="S7" s="11">
        <f t="shared" si="0"/>
        <v>4.4999999999999846E-2</v>
      </c>
      <c r="U7" s="23"/>
      <c r="V7" s="23"/>
      <c r="W7" s="23"/>
      <c r="X7" s="23"/>
      <c r="Y7" s="23"/>
      <c r="Z7" s="23"/>
      <c r="AB7" s="7"/>
      <c r="AC7" s="7"/>
      <c r="AD7" s="7"/>
      <c r="AE7" s="7"/>
      <c r="AF7" s="7"/>
      <c r="AG7" s="7"/>
    </row>
    <row r="8" spans="1:33" x14ac:dyDescent="0.25">
      <c r="A8" s="1"/>
      <c r="B8" t="s">
        <v>32</v>
      </c>
      <c r="D8" s="7">
        <v>16908.989999999998</v>
      </c>
      <c r="E8" s="7">
        <v>18549.989999999998</v>
      </c>
      <c r="F8" s="7">
        <v>19243.989999999998</v>
      </c>
      <c r="G8" s="7">
        <v>19938.989999999998</v>
      </c>
      <c r="H8" s="7">
        <v>20631.989999999998</v>
      </c>
      <c r="I8" s="7">
        <v>15148.99</v>
      </c>
      <c r="K8" s="7">
        <v>17669.894549999997</v>
      </c>
      <c r="L8" s="7">
        <v>19384</v>
      </c>
      <c r="M8" s="7">
        <v>20109.969549999998</v>
      </c>
      <c r="N8" s="7">
        <v>20836.244549999996</v>
      </c>
      <c r="O8" s="7">
        <v>21560.429549999997</v>
      </c>
      <c r="P8" s="7">
        <v>15830</v>
      </c>
      <c r="R8" s="28">
        <f t="shared" si="1"/>
        <v>897.25454999999783</v>
      </c>
      <c r="S8" s="11">
        <f t="shared" si="0"/>
        <v>4.4999999999999894E-2</v>
      </c>
      <c r="U8" s="23"/>
      <c r="V8" s="23"/>
      <c r="W8" s="23"/>
      <c r="X8" s="23"/>
      <c r="Y8" s="23"/>
      <c r="Z8" s="23"/>
      <c r="AB8" s="7"/>
      <c r="AC8" s="7"/>
      <c r="AD8" s="7"/>
      <c r="AE8" s="7"/>
      <c r="AF8" s="7"/>
      <c r="AG8" s="7"/>
    </row>
    <row r="9" spans="1:33" x14ac:dyDescent="0.25">
      <c r="A9" s="1"/>
      <c r="B9" t="s">
        <v>33</v>
      </c>
      <c r="D9" s="7">
        <v>16908.989999999998</v>
      </c>
      <c r="E9" s="7">
        <v>18549.989999999998</v>
      </c>
      <c r="F9" s="7">
        <v>19243.989999999998</v>
      </c>
      <c r="G9" s="7">
        <v>19938.989999999998</v>
      </c>
      <c r="H9" s="7">
        <v>20631.989999999998</v>
      </c>
      <c r="I9" s="7">
        <v>15148.99</v>
      </c>
      <c r="K9" s="7">
        <v>17669.894549999997</v>
      </c>
      <c r="L9" s="7">
        <v>19384</v>
      </c>
      <c r="M9" s="7">
        <v>20109.969549999998</v>
      </c>
      <c r="N9" s="7">
        <v>20836.244549999996</v>
      </c>
      <c r="O9" s="7">
        <v>21560.429549999997</v>
      </c>
      <c r="P9" s="7">
        <v>15830</v>
      </c>
      <c r="R9" s="28">
        <f t="shared" si="1"/>
        <v>897.25454999999783</v>
      </c>
      <c r="S9" s="11">
        <f t="shared" si="0"/>
        <v>4.4999999999999894E-2</v>
      </c>
      <c r="U9" s="23"/>
      <c r="V9" s="23"/>
      <c r="W9" s="23"/>
      <c r="X9" s="23"/>
      <c r="Y9" s="23"/>
      <c r="Z9" s="23"/>
      <c r="AB9" s="7"/>
      <c r="AC9" s="7"/>
      <c r="AD9" s="7"/>
      <c r="AE9" s="7"/>
      <c r="AF9" s="7"/>
      <c r="AG9" s="7"/>
    </row>
    <row r="10" spans="1:33" x14ac:dyDescent="0.25">
      <c r="A10" s="1"/>
      <c r="B10" t="s">
        <v>8</v>
      </c>
      <c r="D10" s="7">
        <v>17577.79</v>
      </c>
      <c r="E10" s="7">
        <v>19218.79</v>
      </c>
      <c r="F10" s="7">
        <v>19912.79</v>
      </c>
      <c r="G10" s="7">
        <v>20607.79</v>
      </c>
      <c r="H10" s="7">
        <v>21300.79</v>
      </c>
      <c r="I10" s="7">
        <v>15817.789999999999</v>
      </c>
      <c r="K10" s="7">
        <v>18368.790549999998</v>
      </c>
      <c r="L10" s="7">
        <v>20083</v>
      </c>
      <c r="M10" s="7">
        <v>20808.865549999999</v>
      </c>
      <c r="N10" s="7">
        <v>21535.14055</v>
      </c>
      <c r="O10" s="7">
        <v>22259.325549999998</v>
      </c>
      <c r="P10" s="7">
        <v>16529</v>
      </c>
      <c r="R10" s="28">
        <f t="shared" si="1"/>
        <v>927.3505499999992</v>
      </c>
      <c r="S10" s="11">
        <f t="shared" si="0"/>
        <v>4.4999999999999957E-2</v>
      </c>
      <c r="U10" s="23"/>
      <c r="V10" s="23"/>
      <c r="W10" s="23"/>
      <c r="X10" s="23"/>
      <c r="Y10" s="23"/>
      <c r="Z10" s="23"/>
      <c r="AB10" s="7"/>
      <c r="AC10" s="7"/>
      <c r="AD10" s="7"/>
      <c r="AE10" s="7"/>
      <c r="AF10" s="7"/>
      <c r="AG10" s="7"/>
    </row>
    <row r="11" spans="1:33" x14ac:dyDescent="0.25">
      <c r="A11" s="1"/>
      <c r="B11" t="s">
        <v>36</v>
      </c>
      <c r="D11" s="7">
        <v>20855</v>
      </c>
      <c r="E11" s="7">
        <v>22496</v>
      </c>
      <c r="F11" s="7">
        <v>23190</v>
      </c>
      <c r="G11" s="7">
        <v>23885</v>
      </c>
      <c r="H11" s="7">
        <v>24578</v>
      </c>
      <c r="I11" s="7">
        <v>19095</v>
      </c>
      <c r="K11" s="7">
        <v>21913</v>
      </c>
      <c r="L11" s="7">
        <v>23627</v>
      </c>
      <c r="M11" s="7">
        <v>24353</v>
      </c>
      <c r="N11" s="7">
        <v>25079.25</v>
      </c>
      <c r="O11" s="7">
        <v>25803</v>
      </c>
      <c r="P11" s="7">
        <v>20073</v>
      </c>
      <c r="R11" s="28">
        <f t="shared" si="1"/>
        <v>1194.25</v>
      </c>
      <c r="S11" s="15">
        <f t="shared" si="0"/>
        <v>0.05</v>
      </c>
      <c r="U11" s="23"/>
      <c r="V11" s="23"/>
      <c r="W11" s="23"/>
      <c r="X11" s="23"/>
      <c r="Y11" s="23"/>
      <c r="Z11" s="23"/>
      <c r="AB11" s="7"/>
      <c r="AC11" s="7"/>
      <c r="AD11" s="7"/>
      <c r="AE11" s="7"/>
      <c r="AF11" s="7"/>
      <c r="AG11" s="7"/>
    </row>
    <row r="12" spans="1:33" x14ac:dyDescent="0.25">
      <c r="A12" s="1"/>
      <c r="B12" t="s">
        <v>23</v>
      </c>
      <c r="D12" s="7">
        <v>20891</v>
      </c>
      <c r="E12" s="7">
        <v>22532</v>
      </c>
      <c r="F12" s="7">
        <v>23226</v>
      </c>
      <c r="G12" s="7">
        <v>23921</v>
      </c>
      <c r="H12" s="7">
        <v>24614</v>
      </c>
      <c r="I12" s="7">
        <v>19131</v>
      </c>
      <c r="K12" s="7">
        <v>21951</v>
      </c>
      <c r="L12" s="7">
        <v>23665</v>
      </c>
      <c r="M12" s="7">
        <v>24391</v>
      </c>
      <c r="N12" s="7">
        <v>25117.05</v>
      </c>
      <c r="O12" s="7">
        <v>25841</v>
      </c>
      <c r="P12" s="7">
        <v>20111</v>
      </c>
      <c r="R12" s="28">
        <f t="shared" si="1"/>
        <v>1196.0499999999993</v>
      </c>
      <c r="S12" s="15">
        <f t="shared" si="0"/>
        <v>4.9999999999999968E-2</v>
      </c>
      <c r="U12" s="23"/>
      <c r="V12" s="23"/>
      <c r="W12" s="23"/>
      <c r="X12" s="23"/>
      <c r="Y12" s="23"/>
      <c r="Z12" s="23"/>
      <c r="AB12" s="7"/>
      <c r="AC12" s="7"/>
      <c r="AD12" s="7"/>
      <c r="AE12" s="7"/>
      <c r="AF12" s="7"/>
      <c r="AG12" s="7"/>
    </row>
    <row r="13" spans="1:33" x14ac:dyDescent="0.25">
      <c r="A13" s="1"/>
      <c r="B13" t="s">
        <v>19</v>
      </c>
      <c r="D13" s="7">
        <v>21990</v>
      </c>
      <c r="E13" s="7">
        <v>23631</v>
      </c>
      <c r="F13" s="7">
        <v>24325</v>
      </c>
      <c r="G13" s="7">
        <v>25020</v>
      </c>
      <c r="H13" s="7">
        <v>25713</v>
      </c>
      <c r="I13" s="7">
        <v>20230</v>
      </c>
      <c r="K13" s="7">
        <v>23105</v>
      </c>
      <c r="L13" s="7">
        <v>24819</v>
      </c>
      <c r="M13" s="7">
        <v>25545</v>
      </c>
      <c r="N13" s="7">
        <v>26271</v>
      </c>
      <c r="O13" s="7">
        <v>26995</v>
      </c>
      <c r="P13" s="7">
        <v>21265</v>
      </c>
      <c r="R13" s="28">
        <f t="shared" si="1"/>
        <v>1251</v>
      </c>
      <c r="S13" s="15">
        <f t="shared" si="0"/>
        <v>0.05</v>
      </c>
      <c r="U13" s="23"/>
      <c r="V13" s="23"/>
      <c r="W13" s="23"/>
      <c r="X13" s="23"/>
      <c r="Y13" s="23"/>
      <c r="Z13" s="23"/>
      <c r="AB13" s="7"/>
      <c r="AC13" s="7"/>
      <c r="AD13" s="7"/>
      <c r="AE13" s="7"/>
      <c r="AF13" s="7"/>
      <c r="AG13" s="7"/>
    </row>
    <row r="14" spans="1:33" x14ac:dyDescent="0.25">
      <c r="A14" s="1"/>
      <c r="D14" s="7"/>
      <c r="E14" s="7"/>
      <c r="F14" s="7"/>
      <c r="G14" s="7"/>
      <c r="H14" s="7"/>
      <c r="I14" s="7"/>
      <c r="K14" s="7"/>
      <c r="L14" s="7"/>
      <c r="M14" s="7"/>
      <c r="N14" s="7"/>
      <c r="O14" s="7"/>
      <c r="P14" s="7"/>
      <c r="R14" s="28"/>
      <c r="S14" s="11"/>
      <c r="U14" s="23"/>
      <c r="V14" s="23"/>
      <c r="W14" s="23"/>
      <c r="X14" s="23"/>
      <c r="Y14" s="23"/>
      <c r="Z14" s="23"/>
      <c r="AB14" s="7"/>
      <c r="AC14" s="7"/>
      <c r="AD14" s="7"/>
      <c r="AE14" s="7"/>
      <c r="AF14" s="7"/>
      <c r="AG14" s="7"/>
    </row>
    <row r="15" spans="1:33" x14ac:dyDescent="0.25">
      <c r="A15" s="1" t="s">
        <v>25</v>
      </c>
      <c r="B15" t="s">
        <v>14</v>
      </c>
      <c r="D15" s="7">
        <v>14328.885</v>
      </c>
      <c r="E15" s="7">
        <v>15969.885</v>
      </c>
      <c r="F15" s="7">
        <v>16663.885000000002</v>
      </c>
      <c r="G15" s="7">
        <v>17358.885000000002</v>
      </c>
      <c r="H15" s="7">
        <v>18051.885000000002</v>
      </c>
      <c r="I15" s="7">
        <v>12568.885</v>
      </c>
      <c r="K15" s="7">
        <v>14973.684824999998</v>
      </c>
      <c r="L15" s="7">
        <v>16688</v>
      </c>
      <c r="M15" s="7">
        <v>17413.759825000001</v>
      </c>
      <c r="N15" s="7">
        <v>18140.034825000002</v>
      </c>
      <c r="O15" s="7">
        <v>18864.219825</v>
      </c>
      <c r="P15" s="7">
        <v>13134.484825</v>
      </c>
      <c r="R15" s="28">
        <f t="shared" si="1"/>
        <v>781.14982500000042</v>
      </c>
      <c r="S15" s="11">
        <f>(N15-G15)/G15</f>
        <v>4.5000000000000019E-2</v>
      </c>
      <c r="U15" s="23"/>
      <c r="V15" s="23"/>
      <c r="W15" s="23"/>
      <c r="X15" s="23"/>
      <c r="Y15" s="23"/>
      <c r="Z15" s="23"/>
      <c r="AB15" s="7"/>
      <c r="AC15" s="7"/>
      <c r="AD15" s="7"/>
      <c r="AE15" s="7"/>
      <c r="AF15" s="7"/>
      <c r="AG15" s="7"/>
    </row>
    <row r="16" spans="1:33" x14ac:dyDescent="0.25">
      <c r="A16" s="1"/>
      <c r="B16" t="s">
        <v>15</v>
      </c>
      <c r="D16" s="7">
        <v>16585.04</v>
      </c>
      <c r="E16" s="7">
        <v>18226.04</v>
      </c>
      <c r="F16" s="7">
        <v>18920.04</v>
      </c>
      <c r="G16" s="7">
        <v>19615.04</v>
      </c>
      <c r="H16" s="7">
        <v>20308.04</v>
      </c>
      <c r="I16" s="7">
        <v>14825.039999999999</v>
      </c>
      <c r="K16" s="7">
        <v>17332</v>
      </c>
      <c r="L16" s="7">
        <v>19046.211800000001</v>
      </c>
      <c r="M16" s="7">
        <v>19772</v>
      </c>
      <c r="N16" s="7">
        <v>20497.716799999998</v>
      </c>
      <c r="O16" s="7">
        <v>21221.9018</v>
      </c>
      <c r="P16" s="7">
        <v>15492.166799999997</v>
      </c>
      <c r="R16" s="28">
        <f t="shared" si="1"/>
        <v>882.67679999999746</v>
      </c>
      <c r="S16" s="11">
        <f>(N16-G16)/G16</f>
        <v>4.4999999999999866E-2</v>
      </c>
      <c r="U16" s="23"/>
      <c r="V16" s="23"/>
      <c r="W16" s="23"/>
      <c r="X16" s="23"/>
      <c r="Y16" s="23"/>
      <c r="Z16" s="23"/>
      <c r="AB16" s="7"/>
      <c r="AC16" s="7"/>
      <c r="AD16" s="7"/>
      <c r="AE16" s="7"/>
      <c r="AF16" s="7"/>
      <c r="AG16" s="7"/>
    </row>
    <row r="17" spans="1:33" s="17" customFormat="1" x14ac:dyDescent="0.25">
      <c r="A17" s="16"/>
      <c r="B17" s="9" t="s">
        <v>61</v>
      </c>
      <c r="C17" s="19"/>
      <c r="D17" s="20">
        <v>19403</v>
      </c>
      <c r="E17" s="20">
        <v>21044</v>
      </c>
      <c r="F17" s="20">
        <v>21738</v>
      </c>
      <c r="G17" s="20">
        <v>22433</v>
      </c>
      <c r="H17" s="20">
        <v>23126</v>
      </c>
      <c r="I17" s="20">
        <v>17643</v>
      </c>
      <c r="J17" s="19"/>
      <c r="K17" s="7">
        <v>20277</v>
      </c>
      <c r="L17" s="7">
        <v>21990.98</v>
      </c>
      <c r="M17" s="7">
        <v>22717</v>
      </c>
      <c r="N17" s="7">
        <v>23443</v>
      </c>
      <c r="O17" s="7">
        <v>24166.67</v>
      </c>
      <c r="P17" s="7">
        <v>18436.934999999998</v>
      </c>
      <c r="Q17" s="19"/>
      <c r="R17" s="28">
        <f t="shared" si="1"/>
        <v>1010</v>
      </c>
      <c r="S17" s="11">
        <f>(N17-G17)/G17</f>
        <v>4.5022957250479202E-2</v>
      </c>
      <c r="U17" s="23"/>
      <c r="V17" s="23"/>
      <c r="W17" s="23"/>
      <c r="X17" s="23"/>
      <c r="Y17" s="23"/>
      <c r="Z17" s="23"/>
      <c r="AB17" s="7"/>
      <c r="AC17" s="7"/>
      <c r="AD17" s="7"/>
      <c r="AE17" s="7"/>
      <c r="AF17" s="7"/>
      <c r="AG17" s="7"/>
    </row>
    <row r="18" spans="1:33" x14ac:dyDescent="0.25">
      <c r="A18" s="1"/>
      <c r="B18" t="s">
        <v>12</v>
      </c>
      <c r="D18" s="7">
        <v>22344</v>
      </c>
      <c r="E18" s="7">
        <v>23985</v>
      </c>
      <c r="F18" s="7">
        <v>24679</v>
      </c>
      <c r="G18" s="7">
        <v>25374</v>
      </c>
      <c r="H18" s="7">
        <v>26067</v>
      </c>
      <c r="I18" s="7">
        <v>20584</v>
      </c>
      <c r="K18" s="7">
        <v>23477</v>
      </c>
      <c r="L18" s="7">
        <v>25191</v>
      </c>
      <c r="M18" s="7">
        <v>25917</v>
      </c>
      <c r="N18" s="7">
        <v>26642.7</v>
      </c>
      <c r="O18" s="7">
        <v>27367</v>
      </c>
      <c r="P18" s="7">
        <v>21637</v>
      </c>
      <c r="R18" s="28">
        <f t="shared" si="1"/>
        <v>1268.7000000000007</v>
      </c>
      <c r="S18" s="15">
        <f>(N18-G18)/G18</f>
        <v>5.0000000000000031E-2</v>
      </c>
      <c r="U18" s="23"/>
      <c r="V18" s="23"/>
      <c r="W18" s="23"/>
      <c r="X18" s="23"/>
      <c r="Y18" s="23"/>
      <c r="Z18" s="23"/>
      <c r="AB18" s="7"/>
      <c r="AC18" s="7"/>
      <c r="AD18" s="7"/>
      <c r="AE18" s="7"/>
      <c r="AF18" s="7"/>
      <c r="AG18" s="7"/>
    </row>
    <row r="19" spans="1:33" x14ac:dyDescent="0.25">
      <c r="A19" s="1"/>
      <c r="B19" t="s">
        <v>18</v>
      </c>
      <c r="D19" s="7">
        <v>20643</v>
      </c>
      <c r="E19" s="7">
        <v>22284</v>
      </c>
      <c r="F19" s="7">
        <v>22978</v>
      </c>
      <c r="G19" s="7">
        <v>23673</v>
      </c>
      <c r="H19" s="7">
        <v>24366</v>
      </c>
      <c r="I19" s="7">
        <v>18883</v>
      </c>
      <c r="K19" s="7">
        <v>21691</v>
      </c>
      <c r="L19" s="7">
        <v>23405</v>
      </c>
      <c r="M19" s="7">
        <v>24131</v>
      </c>
      <c r="N19" s="7">
        <v>24856.65</v>
      </c>
      <c r="O19" s="7">
        <v>25581</v>
      </c>
      <c r="P19" s="7">
        <v>19851</v>
      </c>
      <c r="R19" s="28">
        <f t="shared" si="1"/>
        <v>1183.6500000000015</v>
      </c>
      <c r="S19" s="15">
        <f>(N19-G19)/G19</f>
        <v>5.0000000000000058E-2</v>
      </c>
      <c r="U19" s="23"/>
      <c r="V19" s="23"/>
      <c r="W19" s="23"/>
      <c r="X19" s="23"/>
      <c r="Y19" s="23"/>
      <c r="Z19" s="23"/>
      <c r="AB19" s="7"/>
      <c r="AC19" s="7"/>
      <c r="AD19" s="7"/>
      <c r="AE19" s="7"/>
      <c r="AF19" s="7"/>
      <c r="AG19" s="7"/>
    </row>
    <row r="20" spans="1:33" x14ac:dyDescent="0.25">
      <c r="A20" s="1"/>
      <c r="D20" s="7"/>
      <c r="E20" s="7"/>
      <c r="F20" s="7"/>
      <c r="G20" s="7"/>
      <c r="H20" s="7"/>
      <c r="I20" s="7"/>
      <c r="K20" s="7"/>
      <c r="L20" s="7"/>
      <c r="M20" s="7"/>
      <c r="N20" s="7"/>
      <c r="O20" s="7"/>
      <c r="P20" s="7"/>
      <c r="R20" s="28"/>
      <c r="S20" s="11"/>
      <c r="U20" s="23"/>
      <c r="V20" s="23"/>
      <c r="W20" s="23"/>
      <c r="X20" s="23"/>
      <c r="Y20" s="23"/>
      <c r="Z20" s="23"/>
      <c r="AB20" s="7"/>
      <c r="AC20" s="7"/>
      <c r="AD20" s="7"/>
      <c r="AE20" s="7"/>
      <c r="AF20" s="7"/>
      <c r="AG20" s="7"/>
    </row>
    <row r="21" spans="1:33" x14ac:dyDescent="0.25">
      <c r="A21" s="1" t="s">
        <v>53</v>
      </c>
      <c r="B21" t="s">
        <v>7</v>
      </c>
      <c r="D21" s="7">
        <v>14883.779999999999</v>
      </c>
      <c r="E21" s="7">
        <v>16524.78</v>
      </c>
      <c r="F21" s="7">
        <v>17218.78</v>
      </c>
      <c r="G21" s="7">
        <v>17913.78</v>
      </c>
      <c r="H21" s="7">
        <v>18606.78</v>
      </c>
      <c r="I21" s="7">
        <v>13123.779999999999</v>
      </c>
      <c r="K21" s="7">
        <v>14973.684824999998</v>
      </c>
      <c r="L21" s="7">
        <v>16688</v>
      </c>
      <c r="M21" s="7">
        <v>17413.759825000001</v>
      </c>
      <c r="N21" s="7">
        <v>18140.034825000002</v>
      </c>
      <c r="O21" s="7">
        <v>18864.219825</v>
      </c>
      <c r="P21" s="7">
        <v>13134.484825</v>
      </c>
      <c r="R21" s="29">
        <f t="shared" si="1"/>
        <v>226.25482500000362</v>
      </c>
      <c r="S21" s="25">
        <f t="shared" ref="S21:S26" si="2">(N21-G21)/G21</f>
        <v>1.2630211211704266E-2</v>
      </c>
      <c r="U21" s="23"/>
      <c r="V21" s="23"/>
      <c r="W21" s="23"/>
      <c r="X21" s="23"/>
      <c r="Y21" s="23"/>
      <c r="Z21" s="23"/>
      <c r="AB21" s="7"/>
      <c r="AC21" s="7"/>
      <c r="AD21" s="7"/>
      <c r="AE21" s="7"/>
      <c r="AF21" s="7"/>
      <c r="AG21" s="7"/>
    </row>
    <row r="22" spans="1:33" x14ac:dyDescent="0.25">
      <c r="A22" s="1"/>
      <c r="B22" t="s">
        <v>28</v>
      </c>
      <c r="D22" s="7">
        <v>16011.334999999999</v>
      </c>
      <c r="E22" s="7">
        <v>17652.334999999999</v>
      </c>
      <c r="F22" s="7">
        <v>18346.334999999999</v>
      </c>
      <c r="G22" s="7">
        <v>19041.334999999999</v>
      </c>
      <c r="H22" s="7">
        <v>19734.334999999999</v>
      </c>
      <c r="I22" s="7">
        <v>14251.334999999999</v>
      </c>
      <c r="K22" s="7">
        <v>16151.979799999997</v>
      </c>
      <c r="L22" s="7">
        <v>17866</v>
      </c>
      <c r="M22" s="7">
        <v>18592.054799999998</v>
      </c>
      <c r="N22" s="7">
        <v>19318.329799999996</v>
      </c>
      <c r="O22" s="7">
        <v>20042</v>
      </c>
      <c r="P22" s="7">
        <v>14312</v>
      </c>
      <c r="R22" s="29">
        <f t="shared" si="1"/>
        <v>276.99479999999676</v>
      </c>
      <c r="S22" s="25">
        <f t="shared" si="2"/>
        <v>1.4547026245796147E-2</v>
      </c>
      <c r="U22" s="23"/>
      <c r="V22" s="23"/>
      <c r="W22" s="23"/>
      <c r="X22" s="23"/>
      <c r="Y22" s="23"/>
      <c r="Z22" s="23"/>
      <c r="AB22" s="7"/>
      <c r="AC22" s="7"/>
      <c r="AD22" s="7"/>
      <c r="AE22" s="7"/>
      <c r="AF22" s="7"/>
      <c r="AG22" s="7"/>
    </row>
    <row r="23" spans="1:33" x14ac:dyDescent="0.25">
      <c r="A23" s="1"/>
      <c r="B23" t="s">
        <v>8</v>
      </c>
      <c r="D23" s="7">
        <v>17577.79</v>
      </c>
      <c r="E23" s="7">
        <v>19218.79</v>
      </c>
      <c r="F23" s="7">
        <v>19912.79</v>
      </c>
      <c r="G23" s="7">
        <v>20607.79</v>
      </c>
      <c r="H23" s="7">
        <v>21300.79</v>
      </c>
      <c r="I23" s="7">
        <v>15817.789999999999</v>
      </c>
      <c r="K23" s="7">
        <v>17332</v>
      </c>
      <c r="L23" s="7">
        <v>19046.211800000001</v>
      </c>
      <c r="M23" s="7">
        <v>19772</v>
      </c>
      <c r="N23" s="7">
        <v>20497.716799999998</v>
      </c>
      <c r="O23" s="7">
        <v>21221.9018</v>
      </c>
      <c r="P23" s="7">
        <v>15492.166799999997</v>
      </c>
      <c r="R23" s="29">
        <f t="shared" si="1"/>
        <v>-110.07320000000254</v>
      </c>
      <c r="S23" s="25">
        <f t="shared" si="2"/>
        <v>-5.3413393672976355E-3</v>
      </c>
      <c r="U23" s="23"/>
      <c r="V23" s="23"/>
      <c r="W23" s="23"/>
      <c r="X23" s="23"/>
      <c r="Y23" s="23"/>
      <c r="Z23" s="23"/>
      <c r="AB23" s="7"/>
      <c r="AC23" s="7"/>
      <c r="AD23" s="7"/>
      <c r="AE23" s="7"/>
      <c r="AF23" s="7"/>
      <c r="AG23" s="7"/>
    </row>
    <row r="24" spans="1:33" x14ac:dyDescent="0.25">
      <c r="A24" s="1"/>
      <c r="B24" t="s">
        <v>29</v>
      </c>
      <c r="D24" s="7">
        <v>19791.099999999999</v>
      </c>
      <c r="E24" s="7">
        <v>21432.1</v>
      </c>
      <c r="F24" s="7">
        <v>22126.1</v>
      </c>
      <c r="G24" s="7">
        <v>22821.1</v>
      </c>
      <c r="H24" s="7">
        <v>23514.1</v>
      </c>
      <c r="I24" s="7">
        <v>18031.099999999999</v>
      </c>
      <c r="K24" s="7">
        <v>19689</v>
      </c>
      <c r="L24" s="7">
        <v>21402.801749999999</v>
      </c>
      <c r="M24" s="7">
        <v>22129</v>
      </c>
      <c r="N24" s="7">
        <v>22855</v>
      </c>
      <c r="O24" s="7">
        <v>23579</v>
      </c>
      <c r="P24" s="7">
        <v>17848.75675</v>
      </c>
      <c r="R24" s="29">
        <f t="shared" si="1"/>
        <v>33.900000000001455</v>
      </c>
      <c r="S24" s="25">
        <f t="shared" si="2"/>
        <v>1.4854673964007632E-3</v>
      </c>
      <c r="U24" s="23"/>
      <c r="V24" s="23"/>
      <c r="W24" s="23"/>
      <c r="X24" s="23"/>
      <c r="Y24" s="23"/>
      <c r="Z24" s="23"/>
      <c r="AB24" s="7"/>
      <c r="AC24" s="7"/>
      <c r="AD24" s="7"/>
      <c r="AE24" s="7"/>
      <c r="AF24" s="7"/>
      <c r="AG24" s="7"/>
    </row>
    <row r="25" spans="1:33" x14ac:dyDescent="0.25">
      <c r="A25" s="1"/>
      <c r="B25" t="s">
        <v>9</v>
      </c>
      <c r="D25" s="7">
        <v>21990</v>
      </c>
      <c r="E25" s="7">
        <v>23631</v>
      </c>
      <c r="F25" s="7">
        <v>24325</v>
      </c>
      <c r="G25" s="7">
        <v>25020</v>
      </c>
      <c r="H25" s="7">
        <v>25713</v>
      </c>
      <c r="I25" s="7">
        <v>20230</v>
      </c>
      <c r="K25" s="7">
        <v>21691</v>
      </c>
      <c r="L25" s="7">
        <v>23405</v>
      </c>
      <c r="M25" s="7">
        <v>24131</v>
      </c>
      <c r="N25" s="7">
        <v>24856.65</v>
      </c>
      <c r="O25" s="7">
        <v>25581</v>
      </c>
      <c r="P25" s="7">
        <v>19851</v>
      </c>
      <c r="R25" s="29">
        <f t="shared" si="1"/>
        <v>-163.34999999999854</v>
      </c>
      <c r="S25" s="25">
        <f t="shared" si="2"/>
        <v>-6.5287769784172084E-3</v>
      </c>
      <c r="U25" s="23"/>
      <c r="V25" s="23"/>
      <c r="W25" s="23"/>
      <c r="X25" s="23"/>
      <c r="Y25" s="23"/>
      <c r="Z25" s="23"/>
      <c r="AB25" s="7"/>
      <c r="AC25" s="7"/>
      <c r="AD25" s="7"/>
      <c r="AE25" s="7"/>
      <c r="AF25" s="7"/>
      <c r="AG25" s="7"/>
    </row>
    <row r="26" spans="1:33" x14ac:dyDescent="0.25">
      <c r="A26" s="1"/>
      <c r="B26" t="s">
        <v>30</v>
      </c>
      <c r="D26" s="7">
        <v>23841</v>
      </c>
      <c r="E26" s="7">
        <v>25482</v>
      </c>
      <c r="F26" s="7">
        <v>26176</v>
      </c>
      <c r="G26" s="7">
        <v>26871</v>
      </c>
      <c r="H26" s="7">
        <v>27564</v>
      </c>
      <c r="I26" s="7">
        <v>22081</v>
      </c>
      <c r="K26" s="20">
        <v>23477</v>
      </c>
      <c r="L26" s="20">
        <v>25191</v>
      </c>
      <c r="M26" s="20">
        <v>25917</v>
      </c>
      <c r="N26" s="20">
        <v>26642.7</v>
      </c>
      <c r="O26" s="20">
        <v>27367</v>
      </c>
      <c r="P26" s="20">
        <v>21637</v>
      </c>
      <c r="R26" s="29">
        <f t="shared" si="1"/>
        <v>-228.29999999999927</v>
      </c>
      <c r="S26" s="25">
        <f t="shared" si="2"/>
        <v>-8.4961482639276265E-3</v>
      </c>
      <c r="U26" s="23"/>
      <c r="V26" s="23"/>
      <c r="W26" s="23"/>
      <c r="X26" s="23"/>
      <c r="Y26" s="23"/>
      <c r="Z26" s="23"/>
      <c r="AB26" s="7"/>
      <c r="AC26" s="7"/>
      <c r="AD26" s="7"/>
      <c r="AE26" s="7"/>
      <c r="AF26" s="7"/>
      <c r="AG26" s="7"/>
    </row>
    <row r="27" spans="1:33" x14ac:dyDescent="0.25">
      <c r="A27" s="1"/>
      <c r="B27" t="s">
        <v>57</v>
      </c>
      <c r="D27" s="7"/>
      <c r="E27" s="7"/>
      <c r="F27" s="7"/>
      <c r="G27" s="7"/>
      <c r="H27" s="7"/>
      <c r="I27" s="7"/>
      <c r="K27" s="20">
        <v>23477</v>
      </c>
      <c r="L27" s="20">
        <v>25191</v>
      </c>
      <c r="M27" s="20">
        <v>25917</v>
      </c>
      <c r="N27" s="20">
        <v>26642.7</v>
      </c>
      <c r="O27" s="20">
        <v>27367</v>
      </c>
      <c r="P27" s="20">
        <v>21637</v>
      </c>
      <c r="R27" s="28"/>
      <c r="S27" s="11"/>
      <c r="U27" s="23"/>
      <c r="V27" s="23"/>
      <c r="W27" s="23"/>
      <c r="X27" s="23"/>
      <c r="Y27" s="23"/>
      <c r="Z27" s="23"/>
      <c r="AB27" s="7"/>
      <c r="AC27" s="7"/>
      <c r="AD27" s="7"/>
      <c r="AE27" s="7"/>
      <c r="AF27" s="7"/>
      <c r="AG27" s="7"/>
    </row>
    <row r="28" spans="1:33" x14ac:dyDescent="0.25">
      <c r="A28" s="1"/>
      <c r="D28" s="7"/>
      <c r="E28" s="7"/>
      <c r="F28" s="7"/>
      <c r="G28" s="7"/>
      <c r="H28" s="7"/>
      <c r="I28" s="7"/>
      <c r="K28" s="7"/>
      <c r="L28" s="7"/>
      <c r="M28" s="7"/>
      <c r="N28" s="7"/>
      <c r="O28" s="7"/>
      <c r="P28" s="7"/>
      <c r="R28" s="28"/>
      <c r="S28" s="11"/>
      <c r="U28" s="23"/>
      <c r="V28" s="23"/>
      <c r="W28" s="23"/>
      <c r="X28" s="23"/>
      <c r="Y28" s="23"/>
      <c r="Z28" s="23"/>
      <c r="AB28" s="7"/>
      <c r="AC28" s="7"/>
      <c r="AD28" s="7"/>
      <c r="AE28" s="7"/>
      <c r="AF28" s="7"/>
      <c r="AG28" s="7"/>
    </row>
    <row r="29" spans="1:33" x14ac:dyDescent="0.25">
      <c r="A29" s="1" t="s">
        <v>26</v>
      </c>
      <c r="B29" t="s">
        <v>27</v>
      </c>
      <c r="D29" s="7">
        <v>14328.885</v>
      </c>
      <c r="E29" s="7">
        <v>15969.885</v>
      </c>
      <c r="F29" s="7">
        <v>16663.885000000002</v>
      </c>
      <c r="G29" s="7">
        <v>17358.885000000002</v>
      </c>
      <c r="H29" s="7">
        <v>18051.885000000002</v>
      </c>
      <c r="I29" s="7">
        <v>12568.885</v>
      </c>
      <c r="K29" s="7">
        <v>14973.684824999998</v>
      </c>
      <c r="L29" s="7">
        <v>16688</v>
      </c>
      <c r="M29" s="7">
        <v>17413.759825000001</v>
      </c>
      <c r="N29" s="7">
        <v>18140.034825000002</v>
      </c>
      <c r="O29" s="7">
        <v>18864.219825</v>
      </c>
      <c r="P29" s="7">
        <v>13134.484825</v>
      </c>
      <c r="R29" s="28">
        <f t="shared" si="1"/>
        <v>781.14982500000042</v>
      </c>
      <c r="S29" s="11">
        <f t="shared" ref="S29:S34" si="3">(N29-G29)/G29</f>
        <v>4.5000000000000019E-2</v>
      </c>
      <c r="U29" s="23"/>
      <c r="V29" s="23"/>
      <c r="W29" s="23"/>
      <c r="X29" s="23"/>
      <c r="Y29" s="23"/>
      <c r="Z29" s="23"/>
      <c r="AB29" s="7"/>
      <c r="AC29" s="7"/>
      <c r="AD29" s="7"/>
      <c r="AE29" s="7"/>
      <c r="AF29" s="7"/>
      <c r="AG29" s="7"/>
    </row>
    <row r="30" spans="1:33" x14ac:dyDescent="0.25">
      <c r="A30" s="1"/>
      <c r="B30" t="s">
        <v>28</v>
      </c>
      <c r="D30" s="7">
        <v>15456.439999999999</v>
      </c>
      <c r="E30" s="7">
        <v>17097.439999999999</v>
      </c>
      <c r="F30" s="7">
        <v>17791.439999999999</v>
      </c>
      <c r="G30" s="7">
        <v>18486.439999999999</v>
      </c>
      <c r="H30" s="7">
        <v>19179.439999999999</v>
      </c>
      <c r="I30" s="7">
        <v>13696.439999999999</v>
      </c>
      <c r="K30" s="7">
        <v>16151.979799999997</v>
      </c>
      <c r="L30" s="7">
        <v>17866</v>
      </c>
      <c r="M30" s="7">
        <v>18592.054799999998</v>
      </c>
      <c r="N30" s="7">
        <v>19318.329799999996</v>
      </c>
      <c r="O30" s="7">
        <v>20042</v>
      </c>
      <c r="P30" s="7">
        <v>14312</v>
      </c>
      <c r="R30" s="28">
        <f t="shared" si="1"/>
        <v>831.88979999999719</v>
      </c>
      <c r="S30" s="11">
        <f t="shared" si="3"/>
        <v>4.4999999999999853E-2</v>
      </c>
      <c r="U30" s="23"/>
      <c r="V30" s="23"/>
      <c r="W30" s="23"/>
      <c r="X30" s="23"/>
      <c r="Y30" s="23"/>
      <c r="Z30" s="23"/>
      <c r="AB30" s="7"/>
      <c r="AC30" s="7"/>
      <c r="AD30" s="7"/>
      <c r="AE30" s="7"/>
      <c r="AF30" s="7"/>
      <c r="AG30" s="7"/>
    </row>
    <row r="31" spans="1:33" x14ac:dyDescent="0.25">
      <c r="B31" t="s">
        <v>24</v>
      </c>
      <c r="D31" s="7">
        <v>16585.04</v>
      </c>
      <c r="E31" s="7">
        <v>18226.04</v>
      </c>
      <c r="F31" s="7">
        <v>18920.04</v>
      </c>
      <c r="G31" s="7">
        <v>19615.04</v>
      </c>
      <c r="H31" s="7">
        <v>20308.04</v>
      </c>
      <c r="I31" s="7">
        <v>14825.039999999999</v>
      </c>
      <c r="K31" s="7">
        <v>17332</v>
      </c>
      <c r="L31" s="7">
        <v>19046.211800000001</v>
      </c>
      <c r="M31" s="7">
        <v>19772</v>
      </c>
      <c r="N31" s="7">
        <v>20497.716799999998</v>
      </c>
      <c r="O31" s="7">
        <v>21221.9018</v>
      </c>
      <c r="P31" s="7">
        <v>15492.166799999997</v>
      </c>
      <c r="R31" s="28">
        <f t="shared" si="1"/>
        <v>882.67679999999746</v>
      </c>
      <c r="S31" s="11">
        <f t="shared" si="3"/>
        <v>4.4999999999999866E-2</v>
      </c>
      <c r="U31" s="23"/>
      <c r="V31" s="23"/>
      <c r="W31" s="23"/>
      <c r="X31" s="23"/>
      <c r="Y31" s="23"/>
      <c r="Z31" s="23"/>
      <c r="AB31" s="7"/>
      <c r="AC31" s="7"/>
      <c r="AD31" s="7"/>
      <c r="AE31" s="7"/>
      <c r="AF31" s="7"/>
      <c r="AG31" s="7"/>
    </row>
    <row r="32" spans="1:33" x14ac:dyDescent="0.25">
      <c r="B32" t="s">
        <v>29</v>
      </c>
      <c r="D32" s="7">
        <v>18840.150000000001</v>
      </c>
      <c r="E32" s="7">
        <v>20481.150000000001</v>
      </c>
      <c r="F32" s="7">
        <v>21175.15</v>
      </c>
      <c r="G32" s="7">
        <v>21870.15</v>
      </c>
      <c r="H32" s="7">
        <v>22563.15</v>
      </c>
      <c r="I32" s="7">
        <v>17080.150000000001</v>
      </c>
      <c r="K32" s="7">
        <v>19689</v>
      </c>
      <c r="L32" s="7">
        <v>21402.801749999999</v>
      </c>
      <c r="M32" s="7">
        <v>22129</v>
      </c>
      <c r="N32" s="7">
        <v>22855</v>
      </c>
      <c r="O32" s="7">
        <v>23579</v>
      </c>
      <c r="P32" s="7">
        <v>17848.75675</v>
      </c>
      <c r="R32" s="28">
        <f t="shared" si="1"/>
        <v>984.84999999999854</v>
      </c>
      <c r="S32" s="11">
        <f t="shared" si="3"/>
        <v>4.5031698456572018E-2</v>
      </c>
      <c r="U32" s="23"/>
      <c r="V32" s="23"/>
      <c r="W32" s="23"/>
      <c r="X32" s="23"/>
      <c r="Y32" s="23"/>
      <c r="Z32" s="23"/>
      <c r="AB32" s="7"/>
      <c r="AC32" s="7"/>
      <c r="AD32" s="7"/>
      <c r="AE32" s="7"/>
      <c r="AF32" s="7"/>
      <c r="AG32" s="7"/>
    </row>
    <row r="33" spans="1:33" x14ac:dyDescent="0.25">
      <c r="A33" s="1"/>
      <c r="B33" t="s">
        <v>19</v>
      </c>
      <c r="D33" s="7">
        <v>20643</v>
      </c>
      <c r="E33" s="7">
        <v>22284</v>
      </c>
      <c r="F33" s="7">
        <v>22978</v>
      </c>
      <c r="G33" s="7">
        <v>23673</v>
      </c>
      <c r="H33" s="7">
        <v>24366</v>
      </c>
      <c r="I33" s="7">
        <v>18883</v>
      </c>
      <c r="K33" s="7">
        <v>21691</v>
      </c>
      <c r="L33" s="7">
        <v>23405</v>
      </c>
      <c r="M33" s="7">
        <v>24131</v>
      </c>
      <c r="N33" s="7">
        <v>24856.65</v>
      </c>
      <c r="O33" s="7">
        <v>25581</v>
      </c>
      <c r="P33" s="7">
        <v>19851</v>
      </c>
      <c r="R33" s="28">
        <f t="shared" si="1"/>
        <v>1183.6500000000015</v>
      </c>
      <c r="S33" s="15">
        <f t="shared" si="3"/>
        <v>5.0000000000000058E-2</v>
      </c>
      <c r="U33" s="23"/>
      <c r="V33" s="23"/>
      <c r="W33" s="23"/>
      <c r="X33" s="23"/>
      <c r="Y33" s="23"/>
      <c r="Z33" s="23"/>
      <c r="AB33" s="7"/>
      <c r="AC33" s="7"/>
      <c r="AD33" s="7"/>
      <c r="AE33" s="7"/>
      <c r="AF33" s="7"/>
      <c r="AG33" s="7"/>
    </row>
    <row r="34" spans="1:33" x14ac:dyDescent="0.25">
      <c r="A34" s="1"/>
      <c r="B34" t="s">
        <v>37</v>
      </c>
      <c r="D34" s="7">
        <v>22344</v>
      </c>
      <c r="E34" s="7">
        <v>23985</v>
      </c>
      <c r="F34" s="7">
        <v>24679</v>
      </c>
      <c r="G34" s="7">
        <v>25374</v>
      </c>
      <c r="H34" s="7">
        <v>26067</v>
      </c>
      <c r="I34" s="7">
        <v>20584</v>
      </c>
      <c r="K34" s="7">
        <v>23477</v>
      </c>
      <c r="L34" s="7">
        <v>25191</v>
      </c>
      <c r="M34" s="7">
        <v>25917</v>
      </c>
      <c r="N34" s="7">
        <v>26642.7</v>
      </c>
      <c r="O34" s="7">
        <v>27367</v>
      </c>
      <c r="P34" s="7">
        <v>21637</v>
      </c>
      <c r="R34" s="28">
        <f t="shared" si="1"/>
        <v>1268.7000000000007</v>
      </c>
      <c r="S34" s="15">
        <f t="shared" si="3"/>
        <v>5.0000000000000031E-2</v>
      </c>
      <c r="U34" s="23"/>
      <c r="V34" s="23"/>
      <c r="W34" s="23"/>
      <c r="X34" s="23"/>
      <c r="Y34" s="23"/>
      <c r="Z34" s="23"/>
      <c r="AB34" s="7"/>
      <c r="AC34" s="7"/>
      <c r="AD34" s="7"/>
      <c r="AE34" s="7"/>
      <c r="AF34" s="7"/>
      <c r="AG34" s="7"/>
    </row>
    <row r="35" spans="1:33" x14ac:dyDescent="0.25">
      <c r="A35" s="1"/>
      <c r="D35" s="7"/>
      <c r="E35" s="7"/>
      <c r="F35" s="7"/>
      <c r="G35" s="7"/>
      <c r="H35" s="7"/>
      <c r="I35" s="7"/>
      <c r="K35" s="7"/>
      <c r="L35" s="7"/>
      <c r="M35" s="7"/>
      <c r="N35" s="7"/>
      <c r="O35" s="7"/>
      <c r="P35" s="7"/>
      <c r="R35" s="28"/>
      <c r="S35" s="11"/>
      <c r="U35" s="23"/>
      <c r="V35" s="23"/>
      <c r="W35" s="23"/>
      <c r="X35" s="23"/>
      <c r="Y35" s="23"/>
      <c r="Z35" s="23"/>
      <c r="AB35" s="7"/>
      <c r="AC35" s="7"/>
      <c r="AD35" s="7"/>
      <c r="AE35" s="7"/>
      <c r="AF35" s="7"/>
      <c r="AG35" s="7"/>
    </row>
    <row r="36" spans="1:33" x14ac:dyDescent="0.25">
      <c r="A36" s="1" t="s">
        <v>39</v>
      </c>
      <c r="B36" t="s">
        <v>7</v>
      </c>
      <c r="D36" s="7">
        <v>14328.885</v>
      </c>
      <c r="E36" s="7">
        <v>15969.885</v>
      </c>
      <c r="F36" s="7">
        <v>16663.885000000002</v>
      </c>
      <c r="G36" s="7">
        <v>17358.885000000002</v>
      </c>
      <c r="H36" s="7">
        <v>18051.885000000002</v>
      </c>
      <c r="I36" s="7">
        <v>12568.885</v>
      </c>
      <c r="K36" s="7">
        <v>14973.684824999998</v>
      </c>
      <c r="L36" s="7">
        <v>16688</v>
      </c>
      <c r="M36" s="7">
        <v>17413.759825000001</v>
      </c>
      <c r="N36" s="7">
        <v>18140.034825000002</v>
      </c>
      <c r="O36" s="7">
        <v>18864.219825</v>
      </c>
      <c r="P36" s="7">
        <v>13134.484825</v>
      </c>
      <c r="R36" s="28">
        <f t="shared" si="1"/>
        <v>781.14982500000042</v>
      </c>
      <c r="S36" s="11">
        <f t="shared" ref="S36:S41" si="4">(N36-G36)/G36</f>
        <v>4.5000000000000019E-2</v>
      </c>
      <c r="U36" s="23"/>
      <c r="V36" s="23"/>
      <c r="W36" s="23"/>
      <c r="X36" s="23"/>
      <c r="Y36" s="23"/>
      <c r="Z36" s="23"/>
      <c r="AB36" s="7"/>
      <c r="AC36" s="7"/>
      <c r="AD36" s="7"/>
      <c r="AE36" s="7"/>
      <c r="AF36" s="7"/>
      <c r="AG36" s="7"/>
    </row>
    <row r="37" spans="1:33" x14ac:dyDescent="0.25">
      <c r="A37" s="1"/>
      <c r="B37" t="s">
        <v>28</v>
      </c>
      <c r="D37" s="7">
        <v>15456.439999999999</v>
      </c>
      <c r="E37" s="7">
        <v>17097.439999999999</v>
      </c>
      <c r="F37" s="7">
        <v>17791.439999999999</v>
      </c>
      <c r="G37" s="7">
        <v>18486.439999999999</v>
      </c>
      <c r="H37" s="7">
        <v>19179.439999999999</v>
      </c>
      <c r="I37" s="7">
        <v>13696.439999999999</v>
      </c>
      <c r="K37" s="7">
        <v>16151.979799999997</v>
      </c>
      <c r="L37" s="7">
        <v>17866</v>
      </c>
      <c r="M37" s="7">
        <v>18592.054799999998</v>
      </c>
      <c r="N37" s="7">
        <v>19318.329799999996</v>
      </c>
      <c r="O37" s="7">
        <v>20042</v>
      </c>
      <c r="P37" s="7">
        <v>14312</v>
      </c>
      <c r="R37" s="28">
        <f t="shared" si="1"/>
        <v>831.88979999999719</v>
      </c>
      <c r="S37" s="11">
        <f t="shared" si="4"/>
        <v>4.4999999999999853E-2</v>
      </c>
      <c r="U37" s="23"/>
      <c r="V37" s="23"/>
      <c r="W37" s="23"/>
      <c r="X37" s="23"/>
      <c r="Y37" s="23"/>
      <c r="Z37" s="23"/>
      <c r="AB37" s="7"/>
      <c r="AC37" s="7"/>
      <c r="AD37" s="7"/>
      <c r="AE37" s="7"/>
      <c r="AF37" s="7"/>
      <c r="AG37" s="7"/>
    </row>
    <row r="38" spans="1:33" x14ac:dyDescent="0.25">
      <c r="A38" s="1"/>
      <c r="B38" t="s">
        <v>8</v>
      </c>
      <c r="D38" s="7">
        <v>16585.04</v>
      </c>
      <c r="E38" s="7">
        <v>18226.04</v>
      </c>
      <c r="F38" s="7">
        <v>18920.04</v>
      </c>
      <c r="G38" s="7">
        <v>19615.04</v>
      </c>
      <c r="H38" s="7">
        <v>20308.04</v>
      </c>
      <c r="I38" s="7">
        <v>14825.039999999999</v>
      </c>
      <c r="K38" s="7">
        <v>17332</v>
      </c>
      <c r="L38" s="7">
        <v>19046.211800000001</v>
      </c>
      <c r="M38" s="7">
        <v>19772</v>
      </c>
      <c r="N38" s="7">
        <v>20497.716799999998</v>
      </c>
      <c r="O38" s="7">
        <v>21221.9018</v>
      </c>
      <c r="P38" s="7">
        <v>15492.166799999997</v>
      </c>
      <c r="R38" s="28">
        <f t="shared" si="1"/>
        <v>882.67679999999746</v>
      </c>
      <c r="S38" s="11">
        <f t="shared" si="4"/>
        <v>4.4999999999999866E-2</v>
      </c>
      <c r="U38" s="23"/>
      <c r="V38" s="23"/>
      <c r="W38" s="23"/>
      <c r="X38" s="23"/>
      <c r="Y38" s="23"/>
      <c r="Z38" s="23"/>
      <c r="AB38" s="7"/>
      <c r="AC38" s="7"/>
      <c r="AD38" s="7"/>
      <c r="AE38" s="7"/>
      <c r="AF38" s="7"/>
      <c r="AG38" s="7"/>
    </row>
    <row r="39" spans="1:33" x14ac:dyDescent="0.25">
      <c r="A39" s="1"/>
      <c r="B39" t="s">
        <v>29</v>
      </c>
      <c r="D39" s="7">
        <v>18840.150000000001</v>
      </c>
      <c r="E39" s="7">
        <v>20481.150000000001</v>
      </c>
      <c r="F39" s="7">
        <v>21175.15</v>
      </c>
      <c r="G39" s="7">
        <v>21870.15</v>
      </c>
      <c r="H39" s="7">
        <v>22563.15</v>
      </c>
      <c r="I39" s="7">
        <v>17080.150000000001</v>
      </c>
      <c r="K39" s="7">
        <v>19689</v>
      </c>
      <c r="L39" s="7">
        <v>21402.801749999999</v>
      </c>
      <c r="M39" s="7">
        <v>22129</v>
      </c>
      <c r="N39" s="7">
        <v>22855</v>
      </c>
      <c r="O39" s="7">
        <v>23579</v>
      </c>
      <c r="P39" s="7">
        <v>17848.75675</v>
      </c>
      <c r="R39" s="28">
        <f t="shared" si="1"/>
        <v>984.84999999999854</v>
      </c>
      <c r="S39" s="11">
        <f t="shared" si="4"/>
        <v>4.5031698456572018E-2</v>
      </c>
      <c r="U39" s="23"/>
      <c r="V39" s="23"/>
      <c r="W39" s="23"/>
      <c r="X39" s="23"/>
      <c r="Y39" s="23"/>
      <c r="Z39" s="23"/>
      <c r="AB39" s="7"/>
      <c r="AC39" s="7"/>
      <c r="AD39" s="7"/>
      <c r="AE39" s="7"/>
      <c r="AF39" s="7"/>
      <c r="AG39" s="7"/>
    </row>
    <row r="40" spans="1:33" x14ac:dyDescent="0.25">
      <c r="A40" s="1"/>
      <c r="B40" t="s">
        <v>19</v>
      </c>
      <c r="D40" s="7">
        <v>20643</v>
      </c>
      <c r="E40" s="7">
        <v>22284</v>
      </c>
      <c r="F40" s="7">
        <v>22978</v>
      </c>
      <c r="G40" s="7">
        <v>23673</v>
      </c>
      <c r="H40" s="7">
        <v>24366</v>
      </c>
      <c r="I40" s="7">
        <v>18883</v>
      </c>
      <c r="K40" s="7">
        <v>21691</v>
      </c>
      <c r="L40" s="7">
        <v>23405</v>
      </c>
      <c r="M40" s="7">
        <v>24131</v>
      </c>
      <c r="N40" s="7">
        <v>24856.65</v>
      </c>
      <c r="O40" s="7">
        <v>25581</v>
      </c>
      <c r="P40" s="7">
        <v>19851</v>
      </c>
      <c r="R40" s="28">
        <f t="shared" si="1"/>
        <v>1183.6500000000015</v>
      </c>
      <c r="S40" s="15">
        <f t="shared" si="4"/>
        <v>5.0000000000000058E-2</v>
      </c>
      <c r="U40" s="23"/>
      <c r="V40" s="23"/>
      <c r="W40" s="23"/>
      <c r="X40" s="23"/>
      <c r="Y40" s="23"/>
      <c r="Z40" s="23"/>
      <c r="AB40" s="7"/>
      <c r="AC40" s="7"/>
      <c r="AD40" s="7"/>
      <c r="AE40" s="7"/>
      <c r="AF40" s="7"/>
      <c r="AG40" s="7"/>
    </row>
    <row r="41" spans="1:33" x14ac:dyDescent="0.25">
      <c r="A41" s="1"/>
      <c r="B41" t="s">
        <v>37</v>
      </c>
      <c r="D41" s="7">
        <v>22344</v>
      </c>
      <c r="E41" s="7">
        <v>23985</v>
      </c>
      <c r="F41" s="7">
        <v>24679</v>
      </c>
      <c r="G41" s="7">
        <v>25374</v>
      </c>
      <c r="H41" s="7">
        <v>26067</v>
      </c>
      <c r="I41" s="7">
        <v>20584</v>
      </c>
      <c r="K41" s="7">
        <v>23477</v>
      </c>
      <c r="L41" s="7">
        <v>25191</v>
      </c>
      <c r="M41" s="7">
        <v>25917</v>
      </c>
      <c r="N41" s="7">
        <v>26642.7</v>
      </c>
      <c r="O41" s="7">
        <v>27367</v>
      </c>
      <c r="P41" s="7">
        <v>21637</v>
      </c>
      <c r="R41" s="28">
        <f t="shared" si="1"/>
        <v>1268.7000000000007</v>
      </c>
      <c r="S41" s="15">
        <f t="shared" si="4"/>
        <v>5.0000000000000031E-2</v>
      </c>
      <c r="U41" s="23"/>
      <c r="V41" s="23"/>
      <c r="W41" s="23"/>
      <c r="X41" s="23"/>
      <c r="Y41" s="23"/>
      <c r="Z41" s="23"/>
      <c r="AB41" s="7"/>
      <c r="AC41" s="7"/>
      <c r="AD41" s="7"/>
      <c r="AE41" s="7"/>
      <c r="AF41" s="7"/>
      <c r="AG41" s="7"/>
    </row>
    <row r="42" spans="1:33" x14ac:dyDescent="0.25">
      <c r="A42" s="1"/>
      <c r="D42" s="7"/>
      <c r="E42" s="7"/>
      <c r="F42" s="7"/>
      <c r="G42" s="7"/>
      <c r="H42" s="7"/>
      <c r="I42" s="7"/>
      <c r="K42" s="7"/>
      <c r="L42" s="7"/>
      <c r="M42" s="7"/>
      <c r="N42" s="7"/>
      <c r="O42" s="7"/>
      <c r="P42" s="7"/>
      <c r="R42" s="28"/>
      <c r="S42" s="11"/>
      <c r="U42" s="23"/>
      <c r="V42" s="23"/>
      <c r="W42" s="23"/>
      <c r="X42" s="23"/>
      <c r="Y42" s="23"/>
      <c r="Z42" s="23"/>
      <c r="AB42" s="7"/>
      <c r="AC42" s="7"/>
      <c r="AD42" s="7"/>
      <c r="AE42" s="7"/>
      <c r="AF42" s="7"/>
      <c r="AG42" s="7"/>
    </row>
    <row r="43" spans="1:33" x14ac:dyDescent="0.25">
      <c r="A43" s="1" t="s">
        <v>40</v>
      </c>
      <c r="B43" t="s">
        <v>7</v>
      </c>
      <c r="D43" s="7">
        <v>14328.885</v>
      </c>
      <c r="E43" s="7">
        <v>15969.885</v>
      </c>
      <c r="F43" s="7">
        <v>16663.885000000002</v>
      </c>
      <c r="G43" s="7">
        <v>17358.885000000002</v>
      </c>
      <c r="H43" s="7">
        <v>18051.885000000002</v>
      </c>
      <c r="I43" s="7">
        <v>12568.885</v>
      </c>
      <c r="K43" s="7">
        <v>14973.684824999998</v>
      </c>
      <c r="L43" s="7">
        <v>16688</v>
      </c>
      <c r="M43" s="7">
        <v>17413.759825000001</v>
      </c>
      <c r="N43" s="7">
        <v>18140.034825000002</v>
      </c>
      <c r="O43" s="7">
        <v>18864.219825</v>
      </c>
      <c r="P43" s="7">
        <v>13134.484825</v>
      </c>
      <c r="R43" s="28">
        <f t="shared" si="1"/>
        <v>781.14982500000042</v>
      </c>
      <c r="S43" s="11">
        <f t="shared" ref="S43:S48" si="5">(N43-G43)/G43</f>
        <v>4.5000000000000019E-2</v>
      </c>
      <c r="U43" s="23"/>
      <c r="V43" s="23"/>
      <c r="W43" s="23"/>
      <c r="X43" s="23"/>
      <c r="Y43" s="23"/>
      <c r="Z43" s="23"/>
      <c r="AB43" s="7"/>
      <c r="AC43" s="7"/>
      <c r="AD43" s="7"/>
      <c r="AE43" s="7"/>
      <c r="AF43" s="7"/>
      <c r="AG43" s="7"/>
    </row>
    <row r="44" spans="1:33" x14ac:dyDescent="0.25">
      <c r="A44" s="1"/>
      <c r="B44" t="s">
        <v>28</v>
      </c>
      <c r="D44" s="7">
        <v>15456.439999999999</v>
      </c>
      <c r="E44" s="7">
        <v>17097.439999999999</v>
      </c>
      <c r="F44" s="7">
        <v>17791.439999999999</v>
      </c>
      <c r="G44" s="7">
        <v>18486.439999999999</v>
      </c>
      <c r="H44" s="7">
        <v>19179.439999999999</v>
      </c>
      <c r="I44" s="7">
        <v>13696.439999999999</v>
      </c>
      <c r="K44" s="7">
        <v>16151.979799999997</v>
      </c>
      <c r="L44" s="7">
        <v>17866</v>
      </c>
      <c r="M44" s="7">
        <v>18592.054799999998</v>
      </c>
      <c r="N44" s="7">
        <v>19318.329799999996</v>
      </c>
      <c r="O44" s="7">
        <v>20042</v>
      </c>
      <c r="P44" s="7">
        <v>14312</v>
      </c>
      <c r="R44" s="28">
        <f t="shared" si="1"/>
        <v>831.88979999999719</v>
      </c>
      <c r="S44" s="11">
        <f t="shared" si="5"/>
        <v>4.4999999999999853E-2</v>
      </c>
      <c r="U44" s="23"/>
      <c r="V44" s="23"/>
      <c r="W44" s="23"/>
      <c r="X44" s="23"/>
      <c r="Y44" s="23"/>
      <c r="Z44" s="23"/>
      <c r="AB44" s="7"/>
      <c r="AC44" s="7"/>
      <c r="AD44" s="7"/>
      <c r="AE44" s="7"/>
      <c r="AF44" s="7"/>
      <c r="AG44" s="7"/>
    </row>
    <row r="45" spans="1:33" x14ac:dyDescent="0.25">
      <c r="A45" s="1"/>
      <c r="B45" t="s">
        <v>8</v>
      </c>
      <c r="D45" s="7">
        <v>16585.04</v>
      </c>
      <c r="E45" s="7">
        <v>18226.04</v>
      </c>
      <c r="F45" s="7">
        <v>18920.04</v>
      </c>
      <c r="G45" s="7">
        <v>19615.04</v>
      </c>
      <c r="H45" s="7">
        <v>20308.04</v>
      </c>
      <c r="I45" s="7">
        <v>14825.039999999999</v>
      </c>
      <c r="K45" s="7">
        <v>17332</v>
      </c>
      <c r="L45" s="7">
        <v>19046.211800000001</v>
      </c>
      <c r="M45" s="7">
        <v>19772</v>
      </c>
      <c r="N45" s="7">
        <v>20497.716799999998</v>
      </c>
      <c r="O45" s="7">
        <v>21221.9018</v>
      </c>
      <c r="P45" s="7">
        <v>15492.166799999997</v>
      </c>
      <c r="R45" s="28">
        <f t="shared" si="1"/>
        <v>882.67679999999746</v>
      </c>
      <c r="S45" s="11">
        <f t="shared" si="5"/>
        <v>4.4999999999999866E-2</v>
      </c>
      <c r="U45" s="23"/>
      <c r="V45" s="23"/>
      <c r="W45" s="23"/>
      <c r="X45" s="23"/>
      <c r="Y45" s="23"/>
      <c r="Z45" s="23"/>
      <c r="AB45" s="7"/>
      <c r="AC45" s="7"/>
      <c r="AD45" s="7"/>
      <c r="AE45" s="7"/>
      <c r="AF45" s="7"/>
      <c r="AG45" s="7"/>
    </row>
    <row r="46" spans="1:33" x14ac:dyDescent="0.25">
      <c r="A46" s="1"/>
      <c r="B46" t="s">
        <v>29</v>
      </c>
      <c r="D46" s="7">
        <v>18840.150000000001</v>
      </c>
      <c r="E46" s="7">
        <v>20481.150000000001</v>
      </c>
      <c r="F46" s="7">
        <v>21175.15</v>
      </c>
      <c r="G46" s="7">
        <v>21870.15</v>
      </c>
      <c r="H46" s="7">
        <v>22563.15</v>
      </c>
      <c r="I46" s="7">
        <v>17080.150000000001</v>
      </c>
      <c r="K46" s="7">
        <v>19689</v>
      </c>
      <c r="L46" s="7">
        <v>21402.801749999999</v>
      </c>
      <c r="M46" s="7">
        <v>22129</v>
      </c>
      <c r="N46" s="7">
        <v>22855</v>
      </c>
      <c r="O46" s="7">
        <v>23579</v>
      </c>
      <c r="P46" s="7">
        <v>17848.75675</v>
      </c>
      <c r="R46" s="28">
        <f t="shared" si="1"/>
        <v>984.84999999999854</v>
      </c>
      <c r="S46" s="11">
        <f t="shared" si="5"/>
        <v>4.5031698456572018E-2</v>
      </c>
      <c r="U46" s="23"/>
      <c r="V46" s="23"/>
      <c r="W46" s="23"/>
      <c r="X46" s="23"/>
      <c r="Y46" s="23"/>
      <c r="Z46" s="23"/>
      <c r="AB46" s="7"/>
      <c r="AC46" s="7"/>
      <c r="AD46" s="7"/>
      <c r="AE46" s="7"/>
      <c r="AF46" s="7"/>
      <c r="AG46" s="7"/>
    </row>
    <row r="47" spans="1:33" x14ac:dyDescent="0.25">
      <c r="A47" s="1"/>
      <c r="B47" t="s">
        <v>19</v>
      </c>
      <c r="D47" s="7">
        <v>20643</v>
      </c>
      <c r="E47" s="7">
        <v>22284</v>
      </c>
      <c r="F47" s="7">
        <v>22978</v>
      </c>
      <c r="G47" s="7">
        <v>23673</v>
      </c>
      <c r="H47" s="7">
        <v>24366</v>
      </c>
      <c r="I47" s="7">
        <v>18883</v>
      </c>
      <c r="K47" s="7">
        <v>21691</v>
      </c>
      <c r="L47" s="7">
        <v>23405</v>
      </c>
      <c r="M47" s="7">
        <v>24131</v>
      </c>
      <c r="N47" s="7">
        <v>24856.65</v>
      </c>
      <c r="O47" s="7">
        <v>25581</v>
      </c>
      <c r="P47" s="7">
        <v>19851</v>
      </c>
      <c r="R47" s="28">
        <f t="shared" si="1"/>
        <v>1183.6500000000015</v>
      </c>
      <c r="S47" s="15">
        <f t="shared" si="5"/>
        <v>5.0000000000000058E-2</v>
      </c>
      <c r="U47" s="23"/>
      <c r="V47" s="23"/>
      <c r="W47" s="23"/>
      <c r="X47" s="23"/>
      <c r="Y47" s="23"/>
      <c r="Z47" s="23"/>
      <c r="AB47" s="7"/>
      <c r="AC47" s="7"/>
      <c r="AD47" s="7"/>
      <c r="AE47" s="7"/>
      <c r="AF47" s="7"/>
      <c r="AG47" s="7"/>
    </row>
    <row r="48" spans="1:33" x14ac:dyDescent="0.25">
      <c r="A48" s="1"/>
      <c r="B48" t="s">
        <v>37</v>
      </c>
      <c r="D48" s="7">
        <v>22344</v>
      </c>
      <c r="E48" s="7">
        <v>23985</v>
      </c>
      <c r="F48" s="7">
        <v>24679</v>
      </c>
      <c r="G48" s="7">
        <v>25374</v>
      </c>
      <c r="H48" s="7">
        <v>26067</v>
      </c>
      <c r="I48" s="7">
        <v>20584</v>
      </c>
      <c r="K48" s="7">
        <v>23477</v>
      </c>
      <c r="L48" s="7">
        <v>25191</v>
      </c>
      <c r="M48" s="7">
        <v>25917</v>
      </c>
      <c r="N48" s="7">
        <v>26642.7</v>
      </c>
      <c r="O48" s="7">
        <v>27367</v>
      </c>
      <c r="P48" s="7">
        <v>21637</v>
      </c>
      <c r="R48" s="28">
        <f t="shared" si="1"/>
        <v>1268.7000000000007</v>
      </c>
      <c r="S48" s="15">
        <f t="shared" si="5"/>
        <v>5.0000000000000031E-2</v>
      </c>
      <c r="U48" s="23"/>
      <c r="V48" s="23"/>
      <c r="W48" s="23"/>
      <c r="X48" s="23"/>
      <c r="Y48" s="23"/>
      <c r="Z48" s="23"/>
      <c r="AB48" s="7"/>
      <c r="AC48" s="7"/>
      <c r="AD48" s="7"/>
      <c r="AE48" s="7"/>
      <c r="AF48" s="7"/>
      <c r="AG48" s="7"/>
    </row>
    <row r="49" spans="1:33" x14ac:dyDescent="0.25">
      <c r="A49" s="1"/>
      <c r="D49" s="7"/>
      <c r="E49" s="7"/>
      <c r="F49" s="7"/>
      <c r="G49" s="7"/>
      <c r="H49" s="7"/>
      <c r="I49" s="7"/>
      <c r="K49" s="7"/>
      <c r="L49" s="7"/>
      <c r="M49" s="7"/>
      <c r="N49" s="7"/>
      <c r="O49" s="7"/>
      <c r="P49" s="7"/>
      <c r="R49" s="28"/>
      <c r="S49" s="11"/>
      <c r="U49" s="23"/>
      <c r="V49" s="23"/>
      <c r="W49" s="23"/>
      <c r="X49" s="23"/>
      <c r="Y49" s="23"/>
      <c r="Z49" s="23"/>
      <c r="AB49" s="7"/>
      <c r="AC49" s="7"/>
      <c r="AD49" s="7"/>
      <c r="AE49" s="7"/>
      <c r="AF49" s="7"/>
      <c r="AG49" s="7"/>
    </row>
    <row r="50" spans="1:33" x14ac:dyDescent="0.25">
      <c r="A50" s="1" t="s">
        <v>10</v>
      </c>
      <c r="B50" t="s">
        <v>11</v>
      </c>
      <c r="D50" s="7">
        <v>14369.64</v>
      </c>
      <c r="E50" s="7">
        <v>16010.64</v>
      </c>
      <c r="F50" s="7">
        <v>16704.64</v>
      </c>
      <c r="G50" s="7">
        <v>17399.64</v>
      </c>
      <c r="H50" s="7">
        <v>18092.64</v>
      </c>
      <c r="I50" s="7">
        <v>12609.64</v>
      </c>
      <c r="K50" s="7">
        <v>15017</v>
      </c>
      <c r="L50" s="7">
        <v>16731.118799999997</v>
      </c>
      <c r="M50" s="7">
        <v>17457</v>
      </c>
      <c r="N50" s="7">
        <v>18182.623799999998</v>
      </c>
      <c r="O50" s="7">
        <v>18906.808799999999</v>
      </c>
      <c r="P50" s="7">
        <v>13177.073799999998</v>
      </c>
      <c r="R50" s="28">
        <f t="shared" si="1"/>
        <v>782.98379999999815</v>
      </c>
      <c r="S50" s="11">
        <f>(N50-G50)/G50</f>
        <v>4.4999999999999894E-2</v>
      </c>
      <c r="U50" s="23"/>
      <c r="V50" s="23"/>
      <c r="W50" s="23"/>
      <c r="X50" s="23"/>
      <c r="Y50" s="23"/>
      <c r="Z50" s="23"/>
      <c r="AB50" s="7"/>
      <c r="AC50" s="7"/>
      <c r="AD50" s="7"/>
      <c r="AE50" s="7"/>
      <c r="AF50" s="7"/>
      <c r="AG50" s="7"/>
    </row>
    <row r="51" spans="1:33" x14ac:dyDescent="0.25">
      <c r="A51" s="1"/>
      <c r="B51" t="s">
        <v>12</v>
      </c>
      <c r="D51" s="7">
        <v>18901.805</v>
      </c>
      <c r="E51" s="7">
        <v>20542.805</v>
      </c>
      <c r="F51" s="7">
        <v>21236.805</v>
      </c>
      <c r="G51" s="7">
        <v>21931.805</v>
      </c>
      <c r="H51" s="7">
        <v>22624.805</v>
      </c>
      <c r="I51" s="7">
        <v>17141.805</v>
      </c>
      <c r="K51" s="7">
        <v>19753</v>
      </c>
      <c r="L51" s="7">
        <v>21467.231225</v>
      </c>
      <c r="M51" s="7">
        <v>22193</v>
      </c>
      <c r="N51" s="7">
        <v>22918.736225000001</v>
      </c>
      <c r="O51" s="7">
        <v>23642.921224999998</v>
      </c>
      <c r="P51" s="7">
        <v>17913.186224999998</v>
      </c>
      <c r="R51" s="28">
        <f t="shared" si="1"/>
        <v>986.93122500000027</v>
      </c>
      <c r="S51" s="11">
        <f>(N51-G51)/G51</f>
        <v>4.5000000000000012E-2</v>
      </c>
      <c r="U51" s="23"/>
      <c r="V51" s="23"/>
      <c r="W51" s="23"/>
      <c r="X51" s="23"/>
      <c r="Y51" s="23"/>
      <c r="Z51" s="23"/>
      <c r="AB51" s="7"/>
      <c r="AC51" s="7"/>
      <c r="AD51" s="7"/>
      <c r="AE51" s="7"/>
      <c r="AF51" s="7"/>
      <c r="AG51" s="7"/>
    </row>
    <row r="52" spans="1:33" x14ac:dyDescent="0.25">
      <c r="A52" s="1"/>
      <c r="B52" t="s">
        <v>19</v>
      </c>
      <c r="D52" s="7">
        <v>21498</v>
      </c>
      <c r="E52" s="7">
        <v>23139</v>
      </c>
      <c r="F52" s="7">
        <v>23833</v>
      </c>
      <c r="G52" s="7">
        <v>24528</v>
      </c>
      <c r="H52" s="7">
        <v>25221</v>
      </c>
      <c r="I52" s="7">
        <v>19738</v>
      </c>
      <c r="K52" s="7">
        <v>22588</v>
      </c>
      <c r="L52" s="7">
        <v>24302</v>
      </c>
      <c r="M52" s="7">
        <v>25028</v>
      </c>
      <c r="N52" s="7">
        <v>25754.400000000001</v>
      </c>
      <c r="O52" s="7">
        <v>26478</v>
      </c>
      <c r="P52" s="7">
        <v>20748</v>
      </c>
      <c r="R52" s="28">
        <f t="shared" si="1"/>
        <v>1226.4000000000015</v>
      </c>
      <c r="S52" s="15">
        <f>(N52-G52)/G52</f>
        <v>5.0000000000000058E-2</v>
      </c>
      <c r="U52" s="23"/>
      <c r="V52" s="23"/>
      <c r="W52" s="23"/>
      <c r="X52" s="23"/>
      <c r="Y52" s="23"/>
      <c r="Z52" s="23"/>
      <c r="AB52" s="7"/>
      <c r="AC52" s="7"/>
      <c r="AD52" s="7"/>
      <c r="AE52" s="7"/>
      <c r="AF52" s="7"/>
      <c r="AG52" s="7"/>
    </row>
    <row r="53" spans="1:33" x14ac:dyDescent="0.25">
      <c r="A53" s="1"/>
      <c r="D53" s="7"/>
      <c r="E53" s="7"/>
      <c r="F53" s="7"/>
      <c r="G53" s="7"/>
      <c r="H53" s="7"/>
      <c r="I53" s="7"/>
      <c r="K53" s="7"/>
      <c r="L53" s="7"/>
      <c r="M53" s="7"/>
      <c r="N53" s="7"/>
      <c r="O53" s="7"/>
      <c r="P53" s="7"/>
      <c r="R53" s="28"/>
      <c r="S53" s="11"/>
      <c r="U53" s="23"/>
      <c r="V53" s="23"/>
      <c r="W53" s="23"/>
      <c r="X53" s="23"/>
      <c r="Y53" s="23"/>
      <c r="Z53" s="23"/>
      <c r="AB53" s="7"/>
      <c r="AC53" s="7"/>
      <c r="AD53" s="7"/>
      <c r="AE53" s="7"/>
      <c r="AF53" s="7"/>
      <c r="AG53" s="7"/>
    </row>
    <row r="54" spans="1:33" x14ac:dyDescent="0.25">
      <c r="A54" s="1" t="s">
        <v>13</v>
      </c>
      <c r="B54" t="s">
        <v>34</v>
      </c>
      <c r="C54" s="13"/>
      <c r="D54" s="7">
        <v>12556.564999999999</v>
      </c>
      <c r="E54" s="7">
        <v>14197.564999999999</v>
      </c>
      <c r="F54" s="7">
        <v>14891.564999999999</v>
      </c>
      <c r="G54" s="7">
        <v>15586.564999999999</v>
      </c>
      <c r="H54" s="7">
        <v>16279.564999999999</v>
      </c>
      <c r="I54" s="7">
        <v>10796.564999999999</v>
      </c>
      <c r="K54" s="7">
        <v>13121.610424999997</v>
      </c>
      <c r="L54" s="7">
        <v>14836.455424999998</v>
      </c>
      <c r="M54" s="7">
        <v>15561.685424999998</v>
      </c>
      <c r="N54" s="7">
        <v>16287.960424999997</v>
      </c>
      <c r="O54" s="7">
        <v>17012.145424999999</v>
      </c>
      <c r="P54" s="7">
        <v>11282.410424999998</v>
      </c>
      <c r="R54" s="28">
        <f t="shared" si="1"/>
        <v>701.3954249999988</v>
      </c>
      <c r="S54" s="11">
        <f t="shared" ref="S54:S60" si="6">(N54-G54)/G54</f>
        <v>4.4999999999999929E-2</v>
      </c>
      <c r="U54" s="23"/>
      <c r="V54" s="23"/>
      <c r="W54" s="23"/>
      <c r="X54" s="23"/>
      <c r="Y54" s="23"/>
      <c r="Z54" s="23"/>
      <c r="AB54" s="7"/>
      <c r="AC54" s="7"/>
      <c r="AD54" s="7"/>
      <c r="AE54" s="7"/>
      <c r="AF54" s="7"/>
      <c r="AG54" s="7"/>
    </row>
    <row r="55" spans="1:33" x14ac:dyDescent="0.25">
      <c r="A55" s="1"/>
      <c r="B55" t="s">
        <v>35</v>
      </c>
      <c r="D55" s="7">
        <v>14369.64</v>
      </c>
      <c r="E55" s="7">
        <v>16010.64</v>
      </c>
      <c r="F55" s="7">
        <v>16704.64</v>
      </c>
      <c r="G55" s="7">
        <v>17399.64</v>
      </c>
      <c r="H55" s="7">
        <v>18092.64</v>
      </c>
      <c r="I55" s="7">
        <v>12609.64</v>
      </c>
      <c r="K55" s="7">
        <v>15017</v>
      </c>
      <c r="L55" s="7">
        <v>16731.118799999997</v>
      </c>
      <c r="M55" s="7">
        <v>17457</v>
      </c>
      <c r="N55" s="7">
        <v>18182.623799999998</v>
      </c>
      <c r="O55" s="7">
        <v>18906.808799999999</v>
      </c>
      <c r="P55" s="7">
        <v>13177.073799999998</v>
      </c>
      <c r="R55" s="28">
        <f t="shared" si="1"/>
        <v>782.98379999999815</v>
      </c>
      <c r="S55" s="11">
        <f t="shared" si="6"/>
        <v>4.4999999999999894E-2</v>
      </c>
      <c r="U55" s="23"/>
      <c r="V55" s="23"/>
      <c r="W55" s="23"/>
      <c r="X55" s="23"/>
      <c r="Y55" s="23"/>
      <c r="Z55" s="23"/>
      <c r="AB55" s="7"/>
      <c r="AC55" s="7"/>
      <c r="AD55" s="7"/>
      <c r="AE55" s="7"/>
      <c r="AF55" s="7"/>
      <c r="AG55" s="7"/>
    </row>
    <row r="56" spans="1:33" x14ac:dyDescent="0.25">
      <c r="A56" s="1"/>
      <c r="B56" t="s">
        <v>38</v>
      </c>
      <c r="D56" s="7">
        <v>16182.715</v>
      </c>
      <c r="E56" s="7">
        <v>17823.715</v>
      </c>
      <c r="F56" s="7">
        <v>18517.715</v>
      </c>
      <c r="G56" s="7">
        <v>19212.715</v>
      </c>
      <c r="H56" s="7">
        <v>19905.715</v>
      </c>
      <c r="I56" s="7">
        <v>14422.715</v>
      </c>
      <c r="K56" s="7">
        <v>16912</v>
      </c>
      <c r="L56" s="7">
        <v>18625.782175</v>
      </c>
      <c r="M56" s="7">
        <v>19352</v>
      </c>
      <c r="N56" s="7">
        <v>20078</v>
      </c>
      <c r="O56" s="7">
        <v>20802</v>
      </c>
      <c r="P56" s="7">
        <v>15071.737174999998</v>
      </c>
      <c r="R56" s="28">
        <f t="shared" si="1"/>
        <v>865.28499999999985</v>
      </c>
      <c r="S56" s="11">
        <f t="shared" si="6"/>
        <v>4.5037101731847884E-2</v>
      </c>
      <c r="U56" s="23"/>
      <c r="V56" s="23"/>
      <c r="W56" s="23"/>
      <c r="X56" s="23"/>
      <c r="Y56" s="23"/>
      <c r="Z56" s="23"/>
      <c r="AB56" s="7"/>
      <c r="AC56" s="7"/>
      <c r="AD56" s="7"/>
      <c r="AE56" s="7"/>
      <c r="AF56" s="7"/>
      <c r="AG56" s="7"/>
    </row>
    <row r="57" spans="1:33" x14ac:dyDescent="0.25">
      <c r="A57" s="1"/>
      <c r="B57" t="s">
        <v>16</v>
      </c>
      <c r="D57" s="7">
        <v>19006</v>
      </c>
      <c r="E57" s="7">
        <v>20647</v>
      </c>
      <c r="F57" s="7">
        <v>21341</v>
      </c>
      <c r="G57" s="7">
        <v>22036</v>
      </c>
      <c r="H57" s="7">
        <v>22729</v>
      </c>
      <c r="I57" s="7">
        <v>17246</v>
      </c>
      <c r="K57" s="7">
        <v>19972</v>
      </c>
      <c r="L57" s="7">
        <v>21686</v>
      </c>
      <c r="M57" s="7">
        <v>22412</v>
      </c>
      <c r="N57" s="7">
        <v>23138</v>
      </c>
      <c r="O57" s="7">
        <v>23862</v>
      </c>
      <c r="P57" s="7">
        <v>18132</v>
      </c>
      <c r="R57" s="28">
        <f t="shared" si="1"/>
        <v>1102</v>
      </c>
      <c r="S57" s="15">
        <f t="shared" si="6"/>
        <v>5.0009076057360685E-2</v>
      </c>
      <c r="U57" s="23"/>
      <c r="V57" s="23"/>
      <c r="W57" s="23"/>
      <c r="X57" s="23"/>
      <c r="Y57" s="23"/>
      <c r="Z57" s="23"/>
      <c r="AB57" s="7"/>
      <c r="AC57" s="7"/>
      <c r="AD57" s="7"/>
      <c r="AE57" s="7"/>
      <c r="AF57" s="7"/>
      <c r="AG57" s="7"/>
    </row>
    <row r="58" spans="1:33" x14ac:dyDescent="0.25">
      <c r="A58" s="1"/>
      <c r="B58" t="s">
        <v>17</v>
      </c>
      <c r="D58" s="7">
        <v>19006</v>
      </c>
      <c r="E58" s="7">
        <v>20647</v>
      </c>
      <c r="F58" s="7">
        <v>21341</v>
      </c>
      <c r="G58" s="7">
        <v>22036</v>
      </c>
      <c r="H58" s="7">
        <v>22729</v>
      </c>
      <c r="I58" s="7">
        <v>17246</v>
      </c>
      <c r="K58" s="7">
        <v>19972</v>
      </c>
      <c r="L58" s="7">
        <v>21686</v>
      </c>
      <c r="M58" s="7">
        <v>22412</v>
      </c>
      <c r="N58" s="7">
        <v>23138</v>
      </c>
      <c r="O58" s="7">
        <v>23862</v>
      </c>
      <c r="P58" s="7">
        <v>18132</v>
      </c>
      <c r="R58" s="28">
        <f t="shared" si="1"/>
        <v>1102</v>
      </c>
      <c r="S58" s="15">
        <f t="shared" si="6"/>
        <v>5.0009076057360685E-2</v>
      </c>
      <c r="U58" s="23"/>
      <c r="V58" s="23"/>
      <c r="W58" s="23"/>
      <c r="X58" s="23"/>
      <c r="Y58" s="23"/>
      <c r="Z58" s="23"/>
      <c r="AB58" s="7"/>
      <c r="AC58" s="7"/>
      <c r="AD58" s="7"/>
      <c r="AE58" s="7"/>
      <c r="AF58" s="7"/>
      <c r="AG58" s="7"/>
    </row>
    <row r="59" spans="1:33" x14ac:dyDescent="0.25">
      <c r="A59" s="1"/>
      <c r="B59" t="s">
        <v>36</v>
      </c>
      <c r="D59" s="7">
        <v>21498</v>
      </c>
      <c r="E59" s="7">
        <v>23139</v>
      </c>
      <c r="F59" s="7">
        <v>23833</v>
      </c>
      <c r="G59" s="7">
        <v>24528</v>
      </c>
      <c r="H59" s="7">
        <v>25221</v>
      </c>
      <c r="I59" s="7">
        <v>19738</v>
      </c>
      <c r="K59" s="7">
        <v>22588</v>
      </c>
      <c r="L59" s="7">
        <v>24302</v>
      </c>
      <c r="M59" s="7">
        <v>25028</v>
      </c>
      <c r="N59" s="7">
        <v>25754</v>
      </c>
      <c r="O59" s="7">
        <v>26478</v>
      </c>
      <c r="P59" s="7">
        <v>20748</v>
      </c>
      <c r="R59" s="28">
        <f t="shared" si="1"/>
        <v>1226</v>
      </c>
      <c r="S59" s="15">
        <f t="shared" si="6"/>
        <v>4.9983692106979775E-2</v>
      </c>
      <c r="U59" s="23"/>
      <c r="V59" s="23"/>
      <c r="W59" s="23"/>
      <c r="X59" s="23"/>
      <c r="Y59" s="23"/>
      <c r="Z59" s="23"/>
      <c r="AB59" s="7"/>
      <c r="AC59" s="7"/>
      <c r="AD59" s="7"/>
      <c r="AE59" s="7"/>
      <c r="AF59" s="7"/>
      <c r="AG59" s="7"/>
    </row>
    <row r="60" spans="1:33" x14ac:dyDescent="0.25">
      <c r="A60" s="1"/>
      <c r="B60" t="s">
        <v>19</v>
      </c>
      <c r="D60" s="7">
        <v>22186</v>
      </c>
      <c r="E60" s="7">
        <v>23827</v>
      </c>
      <c r="F60" s="7">
        <v>24521</v>
      </c>
      <c r="G60" s="7">
        <v>25216</v>
      </c>
      <c r="H60" s="7">
        <v>25909</v>
      </c>
      <c r="I60" s="7">
        <v>20426</v>
      </c>
      <c r="K60" s="7">
        <v>23311</v>
      </c>
      <c r="L60" s="7">
        <v>25025</v>
      </c>
      <c r="M60" s="7">
        <v>25751</v>
      </c>
      <c r="N60" s="7">
        <v>26477</v>
      </c>
      <c r="O60" s="7">
        <v>27201</v>
      </c>
      <c r="P60" s="7">
        <v>21471</v>
      </c>
      <c r="R60" s="28">
        <f t="shared" si="1"/>
        <v>1261</v>
      </c>
      <c r="S60" s="15">
        <f t="shared" si="6"/>
        <v>5.000793147208122E-2</v>
      </c>
      <c r="U60" s="23"/>
      <c r="V60" s="23"/>
      <c r="W60" s="23"/>
      <c r="X60" s="23"/>
      <c r="Y60" s="23"/>
      <c r="Z60" s="23"/>
      <c r="AB60" s="7"/>
      <c r="AC60" s="7"/>
      <c r="AD60" s="7"/>
      <c r="AE60" s="7"/>
      <c r="AF60" s="7"/>
      <c r="AG60" s="7"/>
    </row>
    <row r="61" spans="1:33" x14ac:dyDescent="0.25">
      <c r="A61" s="1"/>
      <c r="D61" s="7"/>
      <c r="E61" s="7"/>
      <c r="F61" s="7"/>
      <c r="G61" s="7"/>
      <c r="H61" s="7"/>
      <c r="I61" s="7"/>
      <c r="K61" s="7"/>
      <c r="L61" s="7"/>
      <c r="M61" s="7"/>
      <c r="N61" s="7"/>
      <c r="O61" s="7"/>
      <c r="P61" s="7"/>
      <c r="R61" s="28"/>
      <c r="S61" s="11"/>
      <c r="U61" s="23"/>
      <c r="V61" s="23"/>
      <c r="W61" s="23"/>
      <c r="X61" s="23"/>
      <c r="Y61" s="23"/>
      <c r="Z61" s="23"/>
      <c r="AB61" s="7"/>
      <c r="AC61" s="7"/>
      <c r="AD61" s="7"/>
      <c r="AE61" s="7"/>
      <c r="AF61" s="7"/>
      <c r="AG61" s="7"/>
    </row>
    <row r="62" spans="1:33" x14ac:dyDescent="0.25">
      <c r="A62" s="1" t="s">
        <v>20</v>
      </c>
      <c r="B62" t="s">
        <v>11</v>
      </c>
      <c r="D62" s="7">
        <v>14369.64</v>
      </c>
      <c r="E62" s="7">
        <v>16010.64</v>
      </c>
      <c r="F62" s="7">
        <v>16704.64</v>
      </c>
      <c r="G62" s="7">
        <v>17399.64</v>
      </c>
      <c r="H62" s="7">
        <v>18092.64</v>
      </c>
      <c r="I62" s="7">
        <v>12609.64</v>
      </c>
      <c r="K62" s="7">
        <v>15017</v>
      </c>
      <c r="L62" s="7">
        <v>16731.118799999997</v>
      </c>
      <c r="M62" s="7">
        <v>17457</v>
      </c>
      <c r="N62" s="7">
        <v>18182.623799999998</v>
      </c>
      <c r="O62" s="7">
        <v>18906.808799999999</v>
      </c>
      <c r="P62" s="7">
        <v>13177.073799999998</v>
      </c>
      <c r="R62" s="28">
        <f t="shared" si="1"/>
        <v>782.98379999999815</v>
      </c>
      <c r="S62" s="11">
        <f>(N62-G62)/G62</f>
        <v>4.4999999999999894E-2</v>
      </c>
      <c r="U62" s="23"/>
      <c r="V62" s="23"/>
      <c r="W62" s="23"/>
      <c r="X62" s="23"/>
      <c r="Y62" s="23"/>
      <c r="Z62" s="23"/>
      <c r="AB62" s="7"/>
      <c r="AC62" s="7"/>
      <c r="AD62" s="7"/>
      <c r="AE62" s="7"/>
      <c r="AF62" s="7"/>
      <c r="AG62" s="7"/>
    </row>
    <row r="63" spans="1:33" x14ac:dyDescent="0.25">
      <c r="A63" s="1"/>
      <c r="B63" t="s">
        <v>21</v>
      </c>
      <c r="D63" s="7">
        <v>16729</v>
      </c>
      <c r="E63" s="7">
        <v>18370</v>
      </c>
      <c r="F63" s="7">
        <v>19064</v>
      </c>
      <c r="G63" s="7">
        <v>19759</v>
      </c>
      <c r="H63" s="7">
        <v>20452</v>
      </c>
      <c r="I63" s="7">
        <v>14969</v>
      </c>
      <c r="K63" s="7">
        <v>17581</v>
      </c>
      <c r="L63" s="7">
        <v>19295</v>
      </c>
      <c r="M63" s="7">
        <v>20021</v>
      </c>
      <c r="N63" s="7">
        <v>20747</v>
      </c>
      <c r="O63" s="7">
        <v>21471</v>
      </c>
      <c r="P63" s="7">
        <v>15741</v>
      </c>
      <c r="R63" s="28">
        <f t="shared" si="1"/>
        <v>988</v>
      </c>
      <c r="S63" s="15">
        <f>(N63-G63)/G63</f>
        <v>5.0002530492433826E-2</v>
      </c>
      <c r="U63" s="23"/>
      <c r="V63" s="23"/>
      <c r="W63" s="23"/>
      <c r="X63" s="23"/>
      <c r="Y63" s="23"/>
      <c r="Z63" s="23"/>
      <c r="AB63" s="7"/>
      <c r="AC63" s="7"/>
      <c r="AD63" s="7"/>
      <c r="AE63" s="7"/>
      <c r="AF63" s="7"/>
      <c r="AG63" s="7"/>
    </row>
    <row r="64" spans="1:33" x14ac:dyDescent="0.25">
      <c r="A64" s="1"/>
      <c r="B64" t="s">
        <v>18</v>
      </c>
      <c r="D64" s="7">
        <v>17639</v>
      </c>
      <c r="E64" s="7">
        <v>19280</v>
      </c>
      <c r="F64" s="7">
        <v>19974</v>
      </c>
      <c r="G64" s="7">
        <v>20669</v>
      </c>
      <c r="H64" s="7">
        <v>21362</v>
      </c>
      <c r="I64" s="7">
        <v>15879</v>
      </c>
      <c r="K64" s="7">
        <v>18536</v>
      </c>
      <c r="L64" s="7">
        <v>20250</v>
      </c>
      <c r="M64" s="7">
        <v>20976</v>
      </c>
      <c r="N64" s="7">
        <v>21702</v>
      </c>
      <c r="O64" s="7">
        <v>22426</v>
      </c>
      <c r="P64" s="7">
        <v>16696</v>
      </c>
      <c r="R64" s="28">
        <f t="shared" si="1"/>
        <v>1033</v>
      </c>
      <c r="S64" s="15">
        <f>(N64-G64)/G64</f>
        <v>4.9978228264550777E-2</v>
      </c>
      <c r="U64" s="23"/>
      <c r="V64" s="23"/>
      <c r="W64" s="23"/>
      <c r="X64" s="23"/>
      <c r="Y64" s="23"/>
      <c r="Z64" s="23"/>
      <c r="AB64" s="7"/>
      <c r="AC64" s="7"/>
      <c r="AD64" s="7"/>
      <c r="AE64" s="7"/>
      <c r="AF64" s="7"/>
      <c r="AG64" s="7"/>
    </row>
    <row r="65" spans="1:33" x14ac:dyDescent="0.25">
      <c r="A65" s="1"/>
      <c r="B65" t="s">
        <v>12</v>
      </c>
      <c r="D65" s="7">
        <v>19006</v>
      </c>
      <c r="E65" s="7">
        <v>20647</v>
      </c>
      <c r="F65" s="7">
        <v>21341</v>
      </c>
      <c r="G65" s="7">
        <v>22036</v>
      </c>
      <c r="H65" s="7">
        <v>22729</v>
      </c>
      <c r="I65" s="7">
        <v>17246</v>
      </c>
      <c r="K65" s="7">
        <v>19972</v>
      </c>
      <c r="L65" s="7">
        <v>21686</v>
      </c>
      <c r="M65" s="7">
        <v>22412</v>
      </c>
      <c r="N65" s="7">
        <v>23138</v>
      </c>
      <c r="O65" s="7">
        <v>23862</v>
      </c>
      <c r="P65" s="7">
        <v>18132</v>
      </c>
      <c r="R65" s="28">
        <f t="shared" si="1"/>
        <v>1102</v>
      </c>
      <c r="S65" s="15">
        <f>(N65-G65)/G65</f>
        <v>5.0009076057360685E-2</v>
      </c>
      <c r="U65" s="23"/>
      <c r="V65" s="23"/>
      <c r="W65" s="23"/>
      <c r="X65" s="23"/>
      <c r="Y65" s="23"/>
      <c r="Z65" s="23"/>
      <c r="AB65" s="7"/>
      <c r="AC65" s="7"/>
      <c r="AD65" s="7"/>
      <c r="AE65" s="7"/>
      <c r="AF65" s="7"/>
      <c r="AG65" s="7"/>
    </row>
    <row r="66" spans="1:33" x14ac:dyDescent="0.25">
      <c r="A66" s="1"/>
      <c r="D66" s="7"/>
      <c r="E66" s="7"/>
      <c r="F66" s="7"/>
      <c r="G66" s="7"/>
      <c r="H66" s="7"/>
      <c r="I66" s="7"/>
      <c r="K66" s="7"/>
      <c r="L66" s="7"/>
      <c r="M66" s="7"/>
      <c r="N66" s="7"/>
      <c r="O66" s="7"/>
      <c r="P66" s="7"/>
      <c r="R66" s="28"/>
      <c r="S66" s="11"/>
      <c r="U66" s="23"/>
      <c r="V66" s="23"/>
      <c r="W66" s="23"/>
      <c r="X66" s="23"/>
      <c r="Y66" s="23"/>
      <c r="Z66" s="23"/>
      <c r="AB66" s="7"/>
      <c r="AC66" s="7"/>
      <c r="AD66" s="7"/>
      <c r="AE66" s="7"/>
      <c r="AF66" s="7"/>
      <c r="AG66" s="7"/>
    </row>
    <row r="67" spans="1:33" x14ac:dyDescent="0.25">
      <c r="A67" s="1" t="s">
        <v>54</v>
      </c>
      <c r="B67" t="s">
        <v>35</v>
      </c>
      <c r="C67" s="13"/>
      <c r="D67" s="7">
        <v>13743.684999999999</v>
      </c>
      <c r="E67" s="7">
        <v>15384.684999999999</v>
      </c>
      <c r="F67" s="7">
        <v>16078.684999999999</v>
      </c>
      <c r="G67" s="7">
        <v>16773.684999999998</v>
      </c>
      <c r="H67" s="7">
        <v>17466.684999999998</v>
      </c>
      <c r="I67" s="7">
        <v>11983.684999999999</v>
      </c>
      <c r="K67" s="7">
        <v>15017</v>
      </c>
      <c r="L67" s="7">
        <v>16731</v>
      </c>
      <c r="M67" s="7">
        <v>17457</v>
      </c>
      <c r="N67" s="7">
        <v>18182.623799999998</v>
      </c>
      <c r="O67" s="7">
        <v>18906.808799999999</v>
      </c>
      <c r="P67" s="7">
        <v>13177.073799999998</v>
      </c>
      <c r="R67" s="29">
        <f t="shared" si="1"/>
        <v>1408.9387999999999</v>
      </c>
      <c r="S67" s="25">
        <f>(N67-G67)/G67</f>
        <v>8.399697502367548E-2</v>
      </c>
      <c r="U67" s="23"/>
      <c r="V67" s="23"/>
      <c r="W67" s="23"/>
      <c r="X67" s="23"/>
      <c r="Y67" s="23"/>
      <c r="Z67" s="23"/>
      <c r="AB67" s="7"/>
      <c r="AC67" s="7"/>
      <c r="AD67" s="7"/>
      <c r="AE67" s="7"/>
      <c r="AF67" s="7"/>
      <c r="AG67" s="7"/>
    </row>
    <row r="68" spans="1:33" x14ac:dyDescent="0.25">
      <c r="A68" s="1"/>
      <c r="B68" t="s">
        <v>36</v>
      </c>
      <c r="D68" s="7">
        <v>16790</v>
      </c>
      <c r="E68" s="7">
        <v>18431</v>
      </c>
      <c r="F68" s="7">
        <v>19125</v>
      </c>
      <c r="G68" s="7">
        <v>19820</v>
      </c>
      <c r="H68" s="7">
        <v>20513</v>
      </c>
      <c r="I68" s="7">
        <v>15030</v>
      </c>
      <c r="K68" s="20">
        <v>17581</v>
      </c>
      <c r="L68" s="20">
        <v>19295</v>
      </c>
      <c r="M68" s="20">
        <v>20021</v>
      </c>
      <c r="N68" s="20">
        <v>20746.95</v>
      </c>
      <c r="O68" s="20">
        <v>21471</v>
      </c>
      <c r="P68" s="20">
        <v>15741</v>
      </c>
      <c r="R68" s="29">
        <f t="shared" si="1"/>
        <v>926.95000000000073</v>
      </c>
      <c r="S68" s="25">
        <f>(N68-G68)/G68</f>
        <v>4.6768415741675111E-2</v>
      </c>
      <c r="U68" s="23"/>
      <c r="V68" s="23"/>
      <c r="W68" s="23"/>
      <c r="X68" s="23"/>
      <c r="Y68" s="23"/>
      <c r="Z68" s="23"/>
      <c r="AB68" s="7"/>
      <c r="AC68" s="7"/>
      <c r="AD68" s="7"/>
      <c r="AE68" s="7"/>
      <c r="AF68" s="7"/>
      <c r="AG68" s="7"/>
    </row>
    <row r="69" spans="1:33" x14ac:dyDescent="0.25">
      <c r="A69" s="1"/>
      <c r="B69" t="s">
        <v>17</v>
      </c>
      <c r="D69" s="7">
        <v>18061</v>
      </c>
      <c r="E69" s="7">
        <v>19702</v>
      </c>
      <c r="F69" s="7">
        <v>20396</v>
      </c>
      <c r="G69" s="7">
        <v>21091</v>
      </c>
      <c r="H69" s="7">
        <v>21784</v>
      </c>
      <c r="I69" s="7">
        <v>16301</v>
      </c>
      <c r="K69" s="7">
        <v>19972</v>
      </c>
      <c r="L69" s="7">
        <v>21686</v>
      </c>
      <c r="M69" s="7">
        <v>22412</v>
      </c>
      <c r="N69" s="7">
        <v>23137.8</v>
      </c>
      <c r="O69" s="7">
        <v>23862</v>
      </c>
      <c r="P69" s="7">
        <v>18132</v>
      </c>
      <c r="R69" s="29">
        <f t="shared" si="1"/>
        <v>2046.7999999999993</v>
      </c>
      <c r="S69" s="25">
        <f>(N69-G69)/G69</f>
        <v>9.7046133421838668E-2</v>
      </c>
      <c r="U69" s="23"/>
      <c r="V69" s="23"/>
      <c r="W69" s="23"/>
      <c r="X69" s="23"/>
      <c r="Y69" s="23"/>
      <c r="Z69" s="23"/>
      <c r="AB69" s="7"/>
      <c r="AC69" s="7"/>
      <c r="AD69" s="7"/>
      <c r="AE69" s="7"/>
      <c r="AF69" s="7"/>
      <c r="AG69" s="7"/>
    </row>
    <row r="70" spans="1:33" x14ac:dyDescent="0.25">
      <c r="A70" s="1"/>
      <c r="B70" t="s">
        <v>23</v>
      </c>
      <c r="D70" s="7">
        <v>18481</v>
      </c>
      <c r="E70" s="7">
        <v>20122</v>
      </c>
      <c r="F70" s="7">
        <v>20816</v>
      </c>
      <c r="G70" s="7">
        <v>21511</v>
      </c>
      <c r="H70" s="7">
        <v>22204</v>
      </c>
      <c r="I70" s="7">
        <v>16721</v>
      </c>
      <c r="K70" s="20">
        <v>19972</v>
      </c>
      <c r="L70" s="20">
        <v>21686</v>
      </c>
      <c r="M70" s="20">
        <v>22412</v>
      </c>
      <c r="N70" s="20">
        <v>23137.8</v>
      </c>
      <c r="O70" s="20">
        <v>23862</v>
      </c>
      <c r="P70" s="20">
        <v>18132</v>
      </c>
      <c r="R70" s="29">
        <f t="shared" si="1"/>
        <v>1626.7999999999993</v>
      </c>
      <c r="S70" s="25">
        <f>(N70-G70)/G70</f>
        <v>7.5626423690204975E-2</v>
      </c>
      <c r="U70" s="23"/>
      <c r="V70" s="23"/>
      <c r="W70" s="23"/>
      <c r="X70" s="23"/>
      <c r="Y70" s="23"/>
      <c r="Z70" s="23"/>
      <c r="AB70" s="7"/>
      <c r="AC70" s="7"/>
      <c r="AD70" s="7"/>
      <c r="AE70" s="7"/>
      <c r="AF70" s="7"/>
      <c r="AG70" s="7"/>
    </row>
    <row r="71" spans="1:33" x14ac:dyDescent="0.25">
      <c r="A71" s="1"/>
      <c r="B71" s="1"/>
    </row>
    <row r="72" spans="1:33" x14ac:dyDescent="0.25">
      <c r="A72" s="10" t="s">
        <v>42</v>
      </c>
      <c r="B72" s="8"/>
    </row>
    <row r="73" spans="1:33" x14ac:dyDescent="0.25">
      <c r="A73" t="s">
        <v>52</v>
      </c>
    </row>
    <row r="74" spans="1:33" x14ac:dyDescent="0.25">
      <c r="A74" t="s">
        <v>55</v>
      </c>
    </row>
    <row r="75" spans="1:33" x14ac:dyDescent="0.25">
      <c r="A75" s="1"/>
      <c r="B75" s="9"/>
    </row>
    <row r="76" spans="1:33" x14ac:dyDescent="0.25">
      <c r="A76" s="1"/>
      <c r="B76" s="9"/>
    </row>
  </sheetData>
  <mergeCells count="2">
    <mergeCell ref="D2:I3"/>
    <mergeCell ref="K2:P3"/>
  </mergeCells>
  <pageMargins left="1.7" right="0.7" top="0.25" bottom="0.25" header="0.3" footer="0.3"/>
  <pageSetup paperSize="17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0294-E507-4B4C-AFE9-BAB7A5390700}">
  <dimension ref="A2:N15"/>
  <sheetViews>
    <sheetView tabSelected="1" workbookViewId="0">
      <selection activeCell="K17" sqref="K17"/>
    </sheetView>
  </sheetViews>
  <sheetFormatPr defaultRowHeight="15" x14ac:dyDescent="0.25"/>
  <cols>
    <col min="1" max="1" width="15.85546875" bestFit="1" customWidth="1"/>
    <col min="2" max="2" width="23.5703125" bestFit="1" customWidth="1"/>
    <col min="3" max="3" width="1.28515625" customWidth="1"/>
    <col min="6" max="6" width="9" customWidth="1"/>
    <col min="7" max="7" width="10.140625" customWidth="1"/>
    <col min="8" max="8" width="11.7109375" customWidth="1"/>
  </cols>
  <sheetData>
    <row r="2" spans="1:14" ht="48" customHeight="1" x14ac:dyDescent="0.25">
      <c r="A2" s="30" t="s">
        <v>50</v>
      </c>
      <c r="B2" s="31" t="s">
        <v>43</v>
      </c>
      <c r="C2" s="32"/>
      <c r="D2" s="33" t="s">
        <v>49</v>
      </c>
      <c r="E2" s="33" t="s">
        <v>56</v>
      </c>
      <c r="F2" s="34" t="s">
        <v>59</v>
      </c>
      <c r="G2" s="34" t="s">
        <v>62</v>
      </c>
      <c r="H2" s="35" t="s">
        <v>31</v>
      </c>
    </row>
    <row r="3" spans="1:14" x14ac:dyDescent="0.25">
      <c r="A3" s="1"/>
      <c r="B3" t="s">
        <v>44</v>
      </c>
      <c r="D3" s="7">
        <v>15545</v>
      </c>
      <c r="E3" s="7">
        <f>D3*1.05</f>
        <v>16322.25</v>
      </c>
      <c r="F3" s="28">
        <f>E3-D3</f>
        <v>777.25</v>
      </c>
      <c r="G3" s="36">
        <v>86</v>
      </c>
      <c r="H3" s="37">
        <f>(E3-D3)/D3</f>
        <v>0.05</v>
      </c>
    </row>
    <row r="4" spans="1:14" x14ac:dyDescent="0.25">
      <c r="A4" s="1"/>
      <c r="B4" t="s">
        <v>45</v>
      </c>
      <c r="D4" s="7">
        <v>11466</v>
      </c>
      <c r="E4" s="7">
        <f t="shared" ref="E4:E10" si="0">D4*1.05</f>
        <v>12039.300000000001</v>
      </c>
      <c r="F4" s="28">
        <f t="shared" ref="F4:F10" si="1">E4-D4</f>
        <v>573.30000000000109</v>
      </c>
      <c r="G4" s="36">
        <v>64</v>
      </c>
      <c r="H4" s="37">
        <f t="shared" ref="H4:H10" si="2">(E4-D4)/D4</f>
        <v>5.0000000000000093E-2</v>
      </c>
    </row>
    <row r="5" spans="1:14" x14ac:dyDescent="0.25">
      <c r="A5" s="1"/>
      <c r="B5" s="9" t="s">
        <v>46</v>
      </c>
      <c r="D5" s="7">
        <v>13850</v>
      </c>
      <c r="E5" s="7">
        <f>D5*1.05</f>
        <v>14542.5</v>
      </c>
      <c r="F5" s="28">
        <f t="shared" si="1"/>
        <v>692.5</v>
      </c>
      <c r="G5" s="36">
        <v>77</v>
      </c>
      <c r="H5" s="37">
        <f t="shared" si="2"/>
        <v>0.05</v>
      </c>
    </row>
    <row r="6" spans="1:14" x14ac:dyDescent="0.25">
      <c r="A6" s="1"/>
      <c r="B6" s="9" t="s">
        <v>47</v>
      </c>
      <c r="D6" s="7">
        <v>17249</v>
      </c>
      <c r="E6" s="7">
        <f t="shared" si="0"/>
        <v>18111.45</v>
      </c>
      <c r="F6" s="28">
        <f t="shared" si="1"/>
        <v>862.45000000000073</v>
      </c>
      <c r="G6" s="36">
        <v>96</v>
      </c>
      <c r="H6" s="37">
        <f t="shared" si="2"/>
        <v>5.0000000000000044E-2</v>
      </c>
    </row>
    <row r="7" spans="1:14" x14ac:dyDescent="0.25">
      <c r="A7" s="1"/>
      <c r="D7" s="7"/>
      <c r="E7" s="7"/>
      <c r="F7" s="28"/>
      <c r="G7" s="38"/>
      <c r="H7" s="37"/>
    </row>
    <row r="8" spans="1:14" x14ac:dyDescent="0.25">
      <c r="A8" s="1"/>
      <c r="B8" s="8" t="s">
        <v>48</v>
      </c>
      <c r="C8" s="1"/>
      <c r="D8" s="7"/>
      <c r="E8" s="7"/>
      <c r="F8" s="28"/>
      <c r="G8" s="38"/>
      <c r="H8" s="37"/>
    </row>
    <row r="9" spans="1:14" x14ac:dyDescent="0.25">
      <c r="A9" s="1"/>
      <c r="B9" t="s">
        <v>44</v>
      </c>
      <c r="D9" s="22">
        <v>4319</v>
      </c>
      <c r="E9" s="7">
        <f t="shared" si="0"/>
        <v>4534.95</v>
      </c>
      <c r="F9" s="28">
        <f t="shared" si="1"/>
        <v>215.94999999999982</v>
      </c>
      <c r="G9" s="36">
        <v>72</v>
      </c>
      <c r="H9" s="37">
        <f t="shared" si="2"/>
        <v>4.9999999999999961E-2</v>
      </c>
    </row>
    <row r="10" spans="1:14" x14ac:dyDescent="0.25">
      <c r="A10" s="1"/>
      <c r="B10" t="s">
        <v>45</v>
      </c>
      <c r="D10" s="22">
        <v>3184</v>
      </c>
      <c r="E10" s="7">
        <f t="shared" si="0"/>
        <v>3343.2000000000003</v>
      </c>
      <c r="F10" s="28">
        <f t="shared" si="1"/>
        <v>159.20000000000027</v>
      </c>
      <c r="G10" s="36">
        <v>53</v>
      </c>
      <c r="H10" s="37">
        <f t="shared" si="2"/>
        <v>5.0000000000000086E-2</v>
      </c>
    </row>
    <row r="15" spans="1:14" x14ac:dyDescent="0.25">
      <c r="A15" s="39" t="s">
        <v>63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</sheetData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Traditional Style RH</vt:lpstr>
      <vt:lpstr>Apartment Style</vt:lpstr>
    </vt:vector>
  </TitlesOfParts>
  <Company>University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Hardy</dc:creator>
  <cp:lastModifiedBy>Debbie Sharp</cp:lastModifiedBy>
  <cp:lastPrinted>2026-01-16T00:31:58Z</cp:lastPrinted>
  <dcterms:created xsi:type="dcterms:W3CDTF">2021-01-27T21:44:49Z</dcterms:created>
  <dcterms:modified xsi:type="dcterms:W3CDTF">2026-01-16T00:32:19Z</dcterms:modified>
</cp:coreProperties>
</file>