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3\Meetings\6_20Jan\"/>
    </mc:Choice>
  </mc:AlternateContent>
  <bookViews>
    <workbookView xWindow="-120" yWindow="-120" windowWidth="29040" windowHeight="15840"/>
  </bookViews>
  <sheets>
    <sheet name="2023-24 Academic Year Summary" sheetId="1" r:id="rId1"/>
  </sheets>
  <definedNames>
    <definedName name="_xlnm.Print_Area" localSheetId="0">'2023-24 Academic Year Summary'!$A$1:$AF$82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1" l="1"/>
  <c r="L46" i="1"/>
  <c r="L45" i="1"/>
  <c r="AA61" i="1" l="1"/>
  <c r="AA60" i="1"/>
  <c r="AA58" i="1"/>
  <c r="AA57" i="1"/>
  <c r="AA53" i="1"/>
  <c r="AA52" i="1"/>
  <c r="L82" i="1" l="1"/>
  <c r="L81" i="1"/>
  <c r="L79" i="1"/>
  <c r="L78" i="1"/>
  <c r="L76" i="1"/>
  <c r="L75" i="1"/>
  <c r="L73" i="1"/>
  <c r="L72" i="1"/>
  <c r="L70" i="1"/>
  <c r="L69" i="1"/>
  <c r="L67" i="1"/>
  <c r="L66" i="1"/>
  <c r="L64" i="1"/>
  <c r="L63" i="1"/>
  <c r="L59" i="1" l="1"/>
  <c r="L58" i="1"/>
  <c r="L56" i="1"/>
  <c r="L55" i="1"/>
  <c r="L53" i="1"/>
  <c r="L52" i="1"/>
  <c r="AA43" i="1" l="1"/>
  <c r="AA42" i="1"/>
  <c r="AA40" i="1"/>
  <c r="AA39" i="1"/>
  <c r="AA37" i="1"/>
  <c r="AA36" i="1"/>
  <c r="AA34" i="1"/>
  <c r="AA33" i="1"/>
  <c r="AA20" i="1" l="1"/>
  <c r="AA19" i="1"/>
  <c r="AA17" i="1"/>
  <c r="AA16" i="1"/>
  <c r="AA14" i="1"/>
  <c r="AA13" i="1"/>
  <c r="L43" i="1" l="1"/>
  <c r="L42" i="1"/>
  <c r="L40" i="1"/>
  <c r="L39" i="1"/>
  <c r="L37" i="1"/>
  <c r="L36" i="1"/>
  <c r="L14" i="1" l="1"/>
  <c r="L16" i="1"/>
  <c r="L17" i="1"/>
  <c r="L19" i="1"/>
  <c r="L20" i="1"/>
  <c r="L22" i="1"/>
  <c r="L23" i="1"/>
  <c r="L25" i="1"/>
  <c r="L26" i="1"/>
  <c r="L28" i="1"/>
  <c r="L29" i="1"/>
  <c r="L31" i="1"/>
  <c r="L32" i="1"/>
  <c r="L13" i="1"/>
</calcChain>
</file>

<file path=xl/sharedStrings.xml><?xml version="1.0" encoding="utf-8"?>
<sst xmlns="http://schemas.openxmlformats.org/spreadsheetml/2006/main" count="165" uniqueCount="72">
  <si>
    <t>ACADEMIC YEAR</t>
  </si>
  <si>
    <t>2018-19 Fees</t>
  </si>
  <si>
    <t>2018-19 Tuition and Fees</t>
  </si>
  <si>
    <t>2019-20 Fees</t>
  </si>
  <si>
    <t>2019-20 Tuition and Fees</t>
  </si>
  <si>
    <t>Tuition Pct Increase</t>
  </si>
  <si>
    <t xml:space="preserve">Fee Pct Increase </t>
  </si>
  <si>
    <t xml:space="preserve">Tuition and Fee Pct Increase </t>
  </si>
  <si>
    <t>UNDERGRADUATE (annual tuition and fees at 15 credit hours)</t>
  </si>
  <si>
    <t>Resident</t>
  </si>
  <si>
    <t>Nonresident</t>
  </si>
  <si>
    <t>Honors Differential</t>
  </si>
  <si>
    <t>COLLEGE OF DESIGN</t>
  </si>
  <si>
    <t>Architecture &amp; Interior Architecture</t>
  </si>
  <si>
    <t>Landscape Architecture</t>
  </si>
  <si>
    <t>Historic Preservation</t>
  </si>
  <si>
    <t>Art</t>
  </si>
  <si>
    <t>Planning, Public Policy, &amp; Management</t>
  </si>
  <si>
    <t>History of Art and Architecture</t>
  </si>
  <si>
    <t>COLLEGE OF ARTS AND SCIENCES</t>
  </si>
  <si>
    <t>COLLEGE OF EDUCATION</t>
  </si>
  <si>
    <t>Base</t>
  </si>
  <si>
    <t>Supervision</t>
  </si>
  <si>
    <t>Clinical</t>
  </si>
  <si>
    <t>SCHOOL OF JOURNALISM AND COMMUNICATION</t>
  </si>
  <si>
    <t>MA/PhD</t>
  </si>
  <si>
    <t>Strategic Communication</t>
  </si>
  <si>
    <t>Multimedia</t>
  </si>
  <si>
    <t>Advertising and Brand Management</t>
  </si>
  <si>
    <t>SCHOOL OF LAW</t>
  </si>
  <si>
    <t>JD</t>
  </si>
  <si>
    <t>LLM</t>
  </si>
  <si>
    <t>CRES</t>
  </si>
  <si>
    <t>COLLEGE OF BUSINESS</t>
  </si>
  <si>
    <t>PhD</t>
  </si>
  <si>
    <t>MBA</t>
  </si>
  <si>
    <t>Accounting</t>
  </si>
  <si>
    <r>
      <t>Oregon Executive MBA</t>
    </r>
    <r>
      <rPr>
        <i/>
        <vertAlign val="superscript"/>
        <sz val="9"/>
        <rFont val="Calibri"/>
        <family val="2"/>
        <scheme val="minor"/>
      </rPr>
      <t>3</t>
    </r>
  </si>
  <si>
    <r>
      <t>Sports Product Management</t>
    </r>
    <r>
      <rPr>
        <i/>
        <vertAlign val="superscript"/>
        <sz val="9"/>
        <rFont val="Calibri"/>
        <family val="2"/>
        <scheme val="minor"/>
      </rPr>
      <t>4</t>
    </r>
  </si>
  <si>
    <t>Sports Product Management (ONLINE)</t>
  </si>
  <si>
    <t>SCHOOL OF MUSIC AND DANCE</t>
  </si>
  <si>
    <t>KNIGHT CAMPUS</t>
  </si>
  <si>
    <t>Notes:</t>
  </si>
  <si>
    <t>(1) Students in Sports Product Design pay Portland-based fees.</t>
  </si>
  <si>
    <t>(5) Costs calculated at 12 credit hours. During the academic year, IIP students pay off-campus fees.</t>
  </si>
  <si>
    <r>
      <rPr>
        <i/>
        <sz val="9"/>
        <rFont val="Calibri"/>
        <family val="2"/>
        <scheme val="minor"/>
      </rPr>
      <t>Source:</t>
    </r>
    <r>
      <rPr>
        <sz val="9"/>
        <rFont val="Calibri"/>
        <family val="2"/>
        <scheme val="minor"/>
      </rPr>
      <t xml:space="preserve"> UO Office of Institutional Research.</t>
    </r>
  </si>
  <si>
    <t>For additional information, please contact J.P. Monroe (jpmonroe@uoregon.edu ) at 541-346-2085.</t>
  </si>
  <si>
    <t>CAS Electrochemistry Masters Internship (EMIP)</t>
  </si>
  <si>
    <t>CAS Psychology Online</t>
  </si>
  <si>
    <t>Students in the program pay Portland-based fees.</t>
  </si>
  <si>
    <t>Bioengineering</t>
  </si>
  <si>
    <t xml:space="preserve">Students in the program pay Portland-based fees. </t>
  </si>
  <si>
    <t>2022-23 Tuition</t>
  </si>
  <si>
    <t>2023-24 Tuition</t>
  </si>
  <si>
    <t>CAS Economics MA</t>
  </si>
  <si>
    <t>Doctorate of Education</t>
  </si>
  <si>
    <t>-na-</t>
  </si>
  <si>
    <t>Principal and Professional Licensure</t>
  </si>
  <si>
    <t>Education Specialist</t>
  </si>
  <si>
    <t>Immersive Media and Communication (ONLINE)</t>
  </si>
  <si>
    <r>
      <t>Masters of Finance</t>
    </r>
    <r>
      <rPr>
        <i/>
        <vertAlign val="superscript"/>
        <sz val="9"/>
        <rFont val="Calibri"/>
        <family val="2"/>
        <scheme val="minor"/>
      </rPr>
      <t>2</t>
    </r>
  </si>
  <si>
    <t>2023-24 ACADEMIC YEAR TUITION AND FEE INCREASES</t>
  </si>
  <si>
    <r>
      <t>Sports Product Design</t>
    </r>
    <r>
      <rPr>
        <i/>
        <vertAlign val="superscript"/>
        <sz val="10"/>
        <rFont val="Calibri"/>
        <family val="2"/>
        <scheme val="minor"/>
      </rPr>
      <t>1</t>
    </r>
  </si>
  <si>
    <r>
      <t>Industrial Internship Program</t>
    </r>
    <r>
      <rPr>
        <i/>
        <vertAlign val="superscript"/>
        <sz val="10"/>
        <rFont val="Calibri"/>
        <family val="2"/>
        <scheme val="minor"/>
      </rPr>
      <t>5</t>
    </r>
  </si>
  <si>
    <t>Annual tuition at the plateau rate</t>
  </si>
  <si>
    <t>BALLMER INSTITUTE</t>
  </si>
  <si>
    <t>Graduate Microcredential (Ballmer Institute, Distance Delivered)</t>
  </si>
  <si>
    <t xml:space="preserve">(2) The cost reported in the table for the Master's in Finance is for three terms of a four-term program. </t>
  </si>
  <si>
    <t>(4) The cost reported in the table for the Sports Product Management is for three terms of a five-term program</t>
  </si>
  <si>
    <t xml:space="preserve">and Sports Product Management (ONLINE) is for three terms of a eight-term program. </t>
  </si>
  <si>
    <t>(3) The cost reported in the table for the Executive MBA is for three terms of a six-term program.</t>
  </si>
  <si>
    <r>
      <t xml:space="preserve">(6) Detailed tuition tables can be found online at </t>
    </r>
    <r>
      <rPr>
        <u/>
        <sz val="9"/>
        <rFont val="Calibri"/>
        <family val="2"/>
        <scheme val="minor"/>
      </rPr>
      <t>https://brp.uoregon.edu/content/Tuition-and-Fees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</si>
</sst>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u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5" fontId="3" fillId="0" borderId="0" xfId="2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"/>
    </xf>
    <xf numFmtId="43" fontId="5" fillId="0" borderId="0" xfId="1" applyFont="1" applyBorder="1"/>
    <xf numFmtId="164" fontId="5" fillId="0" borderId="0" xfId="1" applyNumberFormat="1" applyFont="1" applyBorder="1"/>
    <xf numFmtId="165" fontId="5" fillId="0" borderId="0" xfId="2" applyNumberFormat="1" applyFont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2" quotePrefix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center" wrapText="1"/>
    </xf>
    <xf numFmtId="165" fontId="5" fillId="0" borderId="0" xfId="2" applyNumberFormat="1" applyFont="1" applyBorder="1" applyAlignment="1">
      <alignment horizontal="center" wrapText="1"/>
    </xf>
    <xf numFmtId="6" fontId="5" fillId="0" borderId="0" xfId="0" applyNumberFormat="1" applyFont="1" applyAlignment="1">
      <alignment horizontal="center" wrapText="1"/>
    </xf>
    <xf numFmtId="165" fontId="5" fillId="0" borderId="0" xfId="2" applyNumberFormat="1" applyFont="1" applyFill="1" applyBorder="1" applyAlignment="1">
      <alignment horizontal="center" wrapText="1"/>
    </xf>
    <xf numFmtId="166" fontId="5" fillId="0" borderId="0" xfId="1" applyNumberFormat="1" applyFont="1" applyBorder="1"/>
    <xf numFmtId="0" fontId="7" fillId="0" borderId="0" xfId="0" applyFont="1" applyAlignment="1">
      <alignment horizontal="left" indent="2"/>
    </xf>
    <xf numFmtId="43" fontId="5" fillId="0" borderId="0" xfId="0" applyNumberFormat="1" applyFont="1"/>
    <xf numFmtId="0" fontId="5" fillId="0" borderId="0" xfId="0" applyFont="1" applyAlignment="1">
      <alignment horizontal="left" indent="2"/>
    </xf>
    <xf numFmtId="0" fontId="7" fillId="0" borderId="0" xfId="0" applyFont="1"/>
    <xf numFmtId="43" fontId="5" fillId="0" borderId="0" xfId="1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wrapText="1"/>
    </xf>
    <xf numFmtId="0" fontId="9" fillId="0" borderId="0" xfId="0" applyFont="1"/>
    <xf numFmtId="0" fontId="5" fillId="0" borderId="0" xfId="0" quotePrefix="1" applyFont="1"/>
    <xf numFmtId="164" fontId="9" fillId="0" borderId="0" xfId="1" applyNumberFormat="1" applyFont="1" applyBorder="1"/>
    <xf numFmtId="0" fontId="11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1"/>
    </xf>
    <xf numFmtId="43" fontId="9" fillId="0" borderId="2" xfId="1" applyFont="1" applyBorder="1"/>
    <xf numFmtId="164" fontId="9" fillId="0" borderId="2" xfId="1" applyNumberFormat="1" applyFont="1" applyBorder="1"/>
    <xf numFmtId="165" fontId="9" fillId="0" borderId="2" xfId="2" applyNumberFormat="1" applyFont="1" applyBorder="1"/>
    <xf numFmtId="0" fontId="9" fillId="0" borderId="2" xfId="0" applyFont="1" applyBorder="1"/>
    <xf numFmtId="166" fontId="9" fillId="0" borderId="2" xfId="1" applyNumberFormat="1" applyFont="1" applyBorder="1"/>
    <xf numFmtId="166" fontId="9" fillId="0" borderId="0" xfId="1" applyNumberFormat="1" applyFont="1" applyBorder="1"/>
    <xf numFmtId="0" fontId="9" fillId="0" borderId="0" xfId="0" applyFont="1" applyAlignment="1">
      <alignment horizontal="left" indent="1"/>
    </xf>
    <xf numFmtId="43" fontId="9" fillId="0" borderId="0" xfId="0" applyNumberFormat="1" applyFont="1"/>
    <xf numFmtId="43" fontId="9" fillId="0" borderId="0" xfId="1" applyFont="1" applyBorder="1"/>
    <xf numFmtId="165" fontId="9" fillId="0" borderId="0" xfId="2" applyNumberFormat="1" applyFont="1" applyBorder="1"/>
    <xf numFmtId="0" fontId="9" fillId="0" borderId="0" xfId="0" applyFont="1" applyAlignment="1">
      <alignment horizontal="left" indent="2"/>
    </xf>
    <xf numFmtId="43" fontId="9" fillId="0" borderId="0" xfId="0" applyNumberFormat="1" applyFont="1" applyAlignment="1">
      <alignment horizontal="center" wrapText="1"/>
    </xf>
    <xf numFmtId="43" fontId="9" fillId="0" borderId="0" xfId="1" applyFont="1" applyFill="1" applyBorder="1"/>
    <xf numFmtId="165" fontId="9" fillId="0" borderId="0" xfId="2" applyNumberFormat="1" applyFont="1" applyBorder="1" applyAlignment="1">
      <alignment horizontal="center" wrapText="1"/>
    </xf>
    <xf numFmtId="0" fontId="12" fillId="0" borderId="0" xfId="0" applyFont="1"/>
    <xf numFmtId="165" fontId="9" fillId="0" borderId="0" xfId="2" quotePrefix="1" applyNumberFormat="1" applyFont="1" applyBorder="1" applyAlignment="1">
      <alignment horizontal="center" wrapText="1"/>
    </xf>
    <xf numFmtId="43" fontId="9" fillId="0" borderId="0" xfId="1" applyFont="1" applyBorder="1" applyAlignment="1">
      <alignment vertical="center" wrapText="1"/>
    </xf>
    <xf numFmtId="43" fontId="9" fillId="0" borderId="2" xfId="0" applyNumberFormat="1" applyFont="1" applyBorder="1" applyAlignment="1">
      <alignment horizontal="center" wrapText="1"/>
    </xf>
    <xf numFmtId="165" fontId="9" fillId="0" borderId="2" xfId="2" applyNumberFormat="1" applyFont="1" applyBorder="1" applyAlignment="1">
      <alignment horizontal="center" wrapText="1"/>
    </xf>
    <xf numFmtId="43" fontId="9" fillId="0" borderId="0" xfId="1" applyFont="1" applyBorder="1" applyAlignment="1">
      <alignment horizontal="center" wrapText="1"/>
    </xf>
    <xf numFmtId="43" fontId="12" fillId="0" borderId="0" xfId="1" applyFont="1" applyBorder="1" applyAlignment="1">
      <alignment vertical="center" wrapText="1"/>
    </xf>
    <xf numFmtId="0" fontId="12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p.uoregon.edu/content/Tuition-and-Fe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tabSelected="1" view="pageBreakPreview" zoomScale="130" zoomScaleNormal="100" zoomScaleSheetLayoutView="130" workbookViewId="0">
      <pane ySplit="3" topLeftCell="A61" activePane="bottomLeft" state="frozen"/>
      <selection activeCell="F71" sqref="F71"/>
      <selection pane="bottomLeft" activeCell="P79" sqref="P79"/>
    </sheetView>
  </sheetViews>
  <sheetFormatPr defaultColWidth="9.28515625" defaultRowHeight="12" x14ac:dyDescent="0.2"/>
  <cols>
    <col min="1" max="2" width="2.42578125" style="8" customWidth="1"/>
    <col min="3" max="3" width="16" style="4" customWidth="1"/>
    <col min="4" max="4" width="9.7109375" style="5" customWidth="1"/>
    <col min="5" max="6" width="9.7109375" style="5" hidden="1" customWidth="1"/>
    <col min="7" max="7" width="1.42578125" style="6" customWidth="1"/>
    <col min="8" max="8" width="9.7109375" style="5" customWidth="1"/>
    <col min="9" max="10" width="9.7109375" style="5" hidden="1" customWidth="1"/>
    <col min="11" max="11" width="1.42578125" style="6" customWidth="1"/>
    <col min="12" max="12" width="8.42578125" style="7" customWidth="1"/>
    <col min="13" max="14" width="8.42578125" style="7" hidden="1" customWidth="1"/>
    <col min="15" max="15" width="3.5703125" style="8" customWidth="1"/>
    <col min="16" max="17" width="2.42578125" style="8" customWidth="1"/>
    <col min="18" max="18" width="16" style="4" customWidth="1"/>
    <col min="19" max="19" width="9.7109375" style="5" customWidth="1"/>
    <col min="20" max="21" width="9.7109375" style="5" hidden="1" customWidth="1"/>
    <col min="22" max="22" width="1.42578125" style="6" customWidth="1"/>
    <col min="23" max="23" width="9.7109375" style="5" customWidth="1"/>
    <col min="24" max="25" width="9.7109375" style="5" hidden="1" customWidth="1"/>
    <col min="26" max="26" width="1.42578125" style="6" customWidth="1"/>
    <col min="27" max="27" width="8.42578125" style="7" customWidth="1"/>
    <col min="28" max="29" width="8.42578125" style="7" hidden="1" customWidth="1"/>
    <col min="30" max="16384" width="9.28515625" style="8"/>
  </cols>
  <sheetData>
    <row r="1" spans="1:29" s="2" customFormat="1" ht="21" x14ac:dyDescent="0.35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1"/>
      <c r="AC1" s="1"/>
    </row>
    <row r="2" spans="1:29" ht="15.75" thickBot="1" x14ac:dyDescent="0.3">
      <c r="A2" s="3"/>
      <c r="B2" s="3"/>
      <c r="D2" s="55" t="s">
        <v>0</v>
      </c>
      <c r="E2" s="55"/>
      <c r="F2" s="55"/>
      <c r="G2" s="55"/>
      <c r="H2" s="55"/>
      <c r="I2" s="55"/>
      <c r="J2" s="55"/>
      <c r="K2" s="55"/>
      <c r="L2" s="55"/>
      <c r="M2" s="55"/>
      <c r="N2" s="55"/>
      <c r="P2" s="3"/>
      <c r="Q2" s="3"/>
      <c r="S2" s="55" t="s">
        <v>0</v>
      </c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spans="1:29" s="9" customFormat="1" ht="36.75" customHeight="1" x14ac:dyDescent="0.2">
      <c r="C3" s="10"/>
      <c r="D3" s="9" t="s">
        <v>52</v>
      </c>
      <c r="E3" s="9" t="s">
        <v>1</v>
      </c>
      <c r="F3" s="9" t="s">
        <v>2</v>
      </c>
      <c r="H3" s="9" t="s">
        <v>53</v>
      </c>
      <c r="I3" s="9" t="s">
        <v>3</v>
      </c>
      <c r="J3" s="9" t="s">
        <v>4</v>
      </c>
      <c r="L3" s="11" t="s">
        <v>5</v>
      </c>
      <c r="M3" s="11" t="s">
        <v>6</v>
      </c>
      <c r="N3" s="11" t="s">
        <v>7</v>
      </c>
      <c r="R3" s="10"/>
      <c r="S3" s="9" t="s">
        <v>52</v>
      </c>
      <c r="T3" s="9" t="s">
        <v>1</v>
      </c>
      <c r="U3" s="9" t="s">
        <v>2</v>
      </c>
      <c r="W3" s="9" t="s">
        <v>53</v>
      </c>
      <c r="X3" s="9" t="s">
        <v>3</v>
      </c>
      <c r="Y3" s="9" t="s">
        <v>4</v>
      </c>
      <c r="AA3" s="11" t="s">
        <v>5</v>
      </c>
      <c r="AB3" s="11" t="s">
        <v>6</v>
      </c>
      <c r="AC3" s="11" t="s">
        <v>7</v>
      </c>
    </row>
    <row r="4" spans="1:29" s="12" customFormat="1" ht="14.65" customHeight="1" x14ac:dyDescent="0.25">
      <c r="A4" s="56" t="s">
        <v>64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5"/>
      <c r="N4" s="15"/>
      <c r="P4" s="9"/>
      <c r="R4" s="13"/>
      <c r="S4" s="14"/>
      <c r="T4" s="14"/>
      <c r="U4" s="14"/>
      <c r="W4" s="14"/>
      <c r="X4" s="14"/>
      <c r="Y4" s="14"/>
      <c r="AA4" s="15"/>
      <c r="AB4" s="15"/>
      <c r="AC4" s="15"/>
    </row>
    <row r="5" spans="1:29" s="12" customFormat="1" ht="12.75" hidden="1" customHeight="1" x14ac:dyDescent="0.2">
      <c r="A5" s="53" t="s">
        <v>8</v>
      </c>
      <c r="B5" s="53"/>
      <c r="C5" s="53"/>
      <c r="D5" s="53"/>
      <c r="E5" s="53"/>
      <c r="F5" s="53"/>
      <c r="H5" s="14"/>
      <c r="I5" s="14"/>
      <c r="J5" s="14"/>
      <c r="L5" s="15"/>
      <c r="M5" s="15"/>
      <c r="N5" s="15"/>
      <c r="P5" s="53"/>
      <c r="Q5" s="53"/>
      <c r="R5" s="53"/>
      <c r="S5" s="53"/>
      <c r="T5" s="53"/>
      <c r="U5" s="53"/>
      <c r="W5" s="14"/>
      <c r="X5" s="14"/>
      <c r="Y5" s="14"/>
      <c r="AA5" s="15"/>
      <c r="AB5" s="15"/>
      <c r="AC5" s="15"/>
    </row>
    <row r="6" spans="1:29" s="12" customFormat="1" ht="12.75" hidden="1" customHeight="1" x14ac:dyDescent="0.2">
      <c r="C6" s="13" t="s">
        <v>9</v>
      </c>
      <c r="D6" s="14">
        <v>9495</v>
      </c>
      <c r="E6" s="14">
        <v>2076</v>
      </c>
      <c r="F6" s="14">
        <v>11571</v>
      </c>
      <c r="G6" s="16"/>
      <c r="H6" s="14">
        <v>9765</v>
      </c>
      <c r="I6" s="14">
        <v>2133</v>
      </c>
      <c r="J6" s="14">
        <v>11898</v>
      </c>
      <c r="K6" s="16"/>
      <c r="L6" s="15">
        <v>2.843601895734597E-2</v>
      </c>
      <c r="M6" s="15">
        <v>2.7456647398843931E-2</v>
      </c>
      <c r="N6" s="15">
        <v>2.8260305937256935E-2</v>
      </c>
      <c r="R6" s="13"/>
      <c r="S6" s="14"/>
      <c r="T6" s="14"/>
      <c r="U6" s="14"/>
      <c r="V6" s="16"/>
      <c r="W6" s="14"/>
      <c r="X6" s="14"/>
      <c r="Y6" s="14"/>
      <c r="Z6" s="16"/>
      <c r="AA6" s="15"/>
      <c r="AB6" s="15"/>
      <c r="AC6" s="15"/>
    </row>
    <row r="7" spans="1:29" s="12" customFormat="1" ht="12.75" hidden="1" customHeight="1" x14ac:dyDescent="0.2">
      <c r="C7" s="13" t="s">
        <v>10</v>
      </c>
      <c r="D7" s="14">
        <v>32535</v>
      </c>
      <c r="E7" s="14">
        <v>2076</v>
      </c>
      <c r="F7" s="14">
        <v>34611</v>
      </c>
      <c r="G7" s="16"/>
      <c r="H7" s="14">
        <v>33345</v>
      </c>
      <c r="I7" s="14">
        <v>2133</v>
      </c>
      <c r="J7" s="14">
        <v>35478</v>
      </c>
      <c r="K7" s="16"/>
      <c r="L7" s="15">
        <v>2.4896265560165973E-2</v>
      </c>
      <c r="M7" s="15">
        <v>2.7456647398843931E-2</v>
      </c>
      <c r="N7" s="15">
        <v>2.5049839646355206E-2</v>
      </c>
      <c r="R7" s="13"/>
      <c r="S7" s="14"/>
      <c r="T7" s="14"/>
      <c r="U7" s="14"/>
      <c r="V7" s="16"/>
      <c r="W7" s="14"/>
      <c r="X7" s="14"/>
      <c r="Y7" s="14"/>
      <c r="Z7" s="16"/>
      <c r="AA7" s="15"/>
      <c r="AB7" s="15"/>
      <c r="AC7" s="15"/>
    </row>
    <row r="8" spans="1:29" s="12" customFormat="1" ht="12.75" hidden="1" customHeight="1" x14ac:dyDescent="0.2">
      <c r="C8" s="13" t="s">
        <v>11</v>
      </c>
      <c r="D8" s="14">
        <v>4194</v>
      </c>
      <c r="E8" s="14"/>
      <c r="F8" s="14"/>
      <c r="G8" s="16"/>
      <c r="H8" s="14">
        <v>2700</v>
      </c>
      <c r="I8" s="14"/>
      <c r="J8" s="14"/>
      <c r="K8" s="16"/>
      <c r="L8" s="17">
        <v>-0.35622317596566522</v>
      </c>
      <c r="M8" s="14"/>
      <c r="N8" s="14"/>
      <c r="R8" s="13"/>
      <c r="S8" s="14"/>
      <c r="T8" s="14"/>
      <c r="U8" s="14"/>
      <c r="V8" s="16"/>
      <c r="W8" s="14"/>
      <c r="X8" s="14"/>
      <c r="Y8" s="14"/>
      <c r="Z8" s="16"/>
      <c r="AA8" s="17"/>
      <c r="AB8" s="14"/>
      <c r="AC8" s="14"/>
    </row>
    <row r="9" spans="1:29" s="12" customFormat="1" ht="12.75" hidden="1" customHeight="1" x14ac:dyDescent="0.2">
      <c r="C9" s="13"/>
      <c r="D9" s="14"/>
      <c r="E9" s="14"/>
      <c r="F9" s="14"/>
      <c r="G9" s="16"/>
      <c r="H9" s="14"/>
      <c r="I9" s="14"/>
      <c r="J9" s="14"/>
      <c r="K9" s="16"/>
      <c r="L9" s="17"/>
      <c r="M9" s="17"/>
      <c r="N9" s="17"/>
      <c r="R9" s="13"/>
      <c r="S9" s="14"/>
      <c r="T9" s="14"/>
      <c r="U9" s="14"/>
      <c r="V9" s="16"/>
      <c r="W9" s="14"/>
      <c r="X9" s="14"/>
      <c r="Y9" s="14"/>
      <c r="Z9" s="16"/>
      <c r="AA9" s="17"/>
      <c r="AB9" s="17"/>
      <c r="AC9" s="17"/>
    </row>
    <row r="10" spans="1:29" s="12" customFormat="1" ht="12.75" customHeight="1" x14ac:dyDescent="0.2">
      <c r="M10" s="15"/>
      <c r="N10" s="15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15"/>
      <c r="AC10" s="15"/>
    </row>
    <row r="11" spans="1:29" s="25" customFormat="1" ht="12.75" customHeight="1" x14ac:dyDescent="0.2">
      <c r="A11" s="27"/>
      <c r="B11" s="28" t="s">
        <v>12</v>
      </c>
      <c r="C11" s="29"/>
      <c r="D11" s="30"/>
      <c r="E11" s="30"/>
      <c r="F11" s="30"/>
      <c r="G11" s="31"/>
      <c r="H11" s="30"/>
      <c r="I11" s="30"/>
      <c r="J11" s="30"/>
      <c r="K11" s="31"/>
      <c r="L11" s="32"/>
      <c r="M11" s="32"/>
      <c r="N11" s="32"/>
      <c r="P11" s="27"/>
      <c r="Q11" s="28" t="s">
        <v>20</v>
      </c>
      <c r="R11" s="33"/>
      <c r="S11" s="30"/>
      <c r="T11" s="30"/>
      <c r="U11" s="30"/>
      <c r="V11" s="34"/>
      <c r="W11" s="30"/>
      <c r="X11" s="30"/>
      <c r="Y11" s="30"/>
      <c r="Z11" s="34"/>
      <c r="AA11" s="32"/>
      <c r="AB11" s="32"/>
      <c r="AC11" s="32"/>
    </row>
    <row r="12" spans="1:29" s="25" customFormat="1" ht="12.75" x14ac:dyDescent="0.2">
      <c r="A12" s="35"/>
      <c r="B12" s="51" t="s">
        <v>13</v>
      </c>
      <c r="C12" s="36"/>
      <c r="D12" s="37"/>
      <c r="E12" s="37"/>
      <c r="F12" s="37"/>
      <c r="G12" s="35"/>
      <c r="H12" s="38"/>
      <c r="I12" s="38"/>
      <c r="J12" s="38"/>
      <c r="K12" s="35"/>
      <c r="L12" s="39"/>
      <c r="M12" s="39"/>
      <c r="N12" s="39"/>
      <c r="P12" s="35"/>
      <c r="Q12" s="51" t="s">
        <v>21</v>
      </c>
      <c r="S12" s="37"/>
      <c r="T12" s="37"/>
      <c r="U12" s="37"/>
      <c r="V12" s="35"/>
      <c r="W12" s="38"/>
      <c r="X12" s="38"/>
      <c r="Y12" s="38"/>
      <c r="Z12" s="35"/>
      <c r="AA12" s="39"/>
      <c r="AB12" s="39"/>
      <c r="AC12" s="39"/>
    </row>
    <row r="13" spans="1:29" s="25" customFormat="1" ht="12.75" x14ac:dyDescent="0.2">
      <c r="A13" s="35"/>
      <c r="B13" s="40"/>
      <c r="C13" s="36" t="s">
        <v>9</v>
      </c>
      <c r="D13" s="38">
        <v>23847</v>
      </c>
      <c r="E13" s="41">
        <v>2133</v>
      </c>
      <c r="F13" s="38">
        <v>22428</v>
      </c>
      <c r="G13" s="35"/>
      <c r="H13" s="42">
        <v>23847</v>
      </c>
      <c r="I13" s="41">
        <v>2133</v>
      </c>
      <c r="J13" s="41">
        <v>25467</v>
      </c>
      <c r="K13" s="35"/>
      <c r="L13" s="43">
        <f>(H13-D13)/D13</f>
        <v>0</v>
      </c>
      <c r="M13" s="43">
        <v>0</v>
      </c>
      <c r="N13" s="43">
        <v>0.13550026752273944</v>
      </c>
      <c r="P13" s="35"/>
      <c r="Q13" s="35"/>
      <c r="R13" s="36" t="s">
        <v>9</v>
      </c>
      <c r="S13" s="38">
        <v>19485</v>
      </c>
      <c r="T13" s="41">
        <v>2133</v>
      </c>
      <c r="U13" s="38">
        <v>19647</v>
      </c>
      <c r="V13" s="35"/>
      <c r="W13" s="38">
        <v>20025</v>
      </c>
      <c r="X13" s="41">
        <v>2133</v>
      </c>
      <c r="Y13" s="41">
        <v>20376</v>
      </c>
      <c r="Z13" s="35"/>
      <c r="AA13" s="43">
        <f>(W13-S13)/S13</f>
        <v>2.771362586605081E-2</v>
      </c>
      <c r="AB13" s="43"/>
      <c r="AC13" s="43"/>
    </row>
    <row r="14" spans="1:29" s="25" customFormat="1" ht="12.75" x14ac:dyDescent="0.2">
      <c r="A14" s="35"/>
      <c r="B14" s="40"/>
      <c r="C14" s="36" t="s">
        <v>10</v>
      </c>
      <c r="D14" s="38">
        <v>34848</v>
      </c>
      <c r="E14" s="41">
        <v>2133</v>
      </c>
      <c r="F14" s="38">
        <v>36117</v>
      </c>
      <c r="G14" s="35"/>
      <c r="H14" s="42">
        <v>34848</v>
      </c>
      <c r="I14" s="41">
        <v>2133</v>
      </c>
      <c r="J14" s="41">
        <v>36117</v>
      </c>
      <c r="K14" s="35"/>
      <c r="L14" s="43">
        <f t="shared" ref="L14:L32" si="0">(H14-D14)/D14</f>
        <v>0</v>
      </c>
      <c r="M14" s="43">
        <v>0</v>
      </c>
      <c r="N14" s="43">
        <v>0</v>
      </c>
      <c r="P14" s="35"/>
      <c r="Q14" s="35"/>
      <c r="R14" s="36" t="s">
        <v>10</v>
      </c>
      <c r="S14" s="38">
        <v>27990</v>
      </c>
      <c r="T14" s="41">
        <v>2133</v>
      </c>
      <c r="U14" s="38">
        <v>26991</v>
      </c>
      <c r="V14" s="35"/>
      <c r="W14" s="38">
        <v>28773</v>
      </c>
      <c r="X14" s="41">
        <v>2133</v>
      </c>
      <c r="Y14" s="41">
        <v>28260</v>
      </c>
      <c r="Z14" s="35"/>
      <c r="AA14" s="43">
        <f>(W14-S14)/S14</f>
        <v>2.7974276527331188E-2</v>
      </c>
      <c r="AB14" s="43"/>
      <c r="AC14" s="43"/>
    </row>
    <row r="15" spans="1:29" s="25" customFormat="1" ht="12.75" x14ac:dyDescent="0.2">
      <c r="A15" s="35"/>
      <c r="B15" s="51" t="s">
        <v>14</v>
      </c>
      <c r="C15" s="36"/>
      <c r="D15" s="37"/>
      <c r="E15" s="37"/>
      <c r="F15" s="37"/>
      <c r="G15" s="35"/>
      <c r="H15" s="37"/>
      <c r="I15" s="41"/>
      <c r="J15" s="38"/>
      <c r="K15" s="35"/>
      <c r="L15" s="43"/>
      <c r="M15" s="39"/>
      <c r="N15" s="39"/>
      <c r="P15" s="35"/>
      <c r="Q15" s="51" t="s">
        <v>22</v>
      </c>
      <c r="S15" s="38"/>
      <c r="T15" s="41"/>
      <c r="U15" s="38"/>
      <c r="V15" s="35"/>
      <c r="W15" s="38"/>
      <c r="X15" s="38"/>
      <c r="Y15" s="38"/>
      <c r="Z15" s="35"/>
      <c r="AA15" s="39"/>
      <c r="AB15" s="39"/>
      <c r="AC15" s="39"/>
    </row>
    <row r="16" spans="1:29" s="25" customFormat="1" ht="12.75" x14ac:dyDescent="0.2">
      <c r="A16" s="35"/>
      <c r="B16" s="40"/>
      <c r="C16" s="36" t="s">
        <v>9</v>
      </c>
      <c r="D16" s="38">
        <v>19248</v>
      </c>
      <c r="E16" s="41">
        <v>2133</v>
      </c>
      <c r="F16" s="38">
        <v>18429</v>
      </c>
      <c r="G16" s="35"/>
      <c r="H16" s="42">
        <v>19248</v>
      </c>
      <c r="I16" s="41">
        <v>2133</v>
      </c>
      <c r="J16" s="41">
        <v>20868</v>
      </c>
      <c r="K16" s="35"/>
      <c r="L16" s="43">
        <f t="shared" si="0"/>
        <v>0</v>
      </c>
      <c r="M16" s="43">
        <v>0</v>
      </c>
      <c r="N16" s="43">
        <v>0.13234575940094417</v>
      </c>
      <c r="P16" s="35"/>
      <c r="Q16" s="35"/>
      <c r="R16" s="36" t="s">
        <v>9</v>
      </c>
      <c r="S16" s="38">
        <v>21000</v>
      </c>
      <c r="T16" s="41">
        <v>2133</v>
      </c>
      <c r="U16" s="38">
        <v>21000</v>
      </c>
      <c r="V16" s="35"/>
      <c r="W16" s="38">
        <v>21594</v>
      </c>
      <c r="X16" s="41">
        <v>2133</v>
      </c>
      <c r="Y16" s="41">
        <v>21783</v>
      </c>
      <c r="Z16" s="35"/>
      <c r="AA16" s="43">
        <f>(W16-S16)/S16</f>
        <v>2.8285714285714286E-2</v>
      </c>
      <c r="AB16" s="43"/>
      <c r="AC16" s="43"/>
    </row>
    <row r="17" spans="1:29" s="25" customFormat="1" ht="12.75" x14ac:dyDescent="0.2">
      <c r="A17" s="35"/>
      <c r="B17" s="35"/>
      <c r="C17" s="36" t="s">
        <v>10</v>
      </c>
      <c r="D17" s="38">
        <v>30849</v>
      </c>
      <c r="E17" s="41">
        <v>2133</v>
      </c>
      <c r="F17" s="38">
        <v>32118</v>
      </c>
      <c r="G17" s="35"/>
      <c r="H17" s="42">
        <v>30849</v>
      </c>
      <c r="I17" s="41">
        <v>2133</v>
      </c>
      <c r="J17" s="41">
        <v>32118</v>
      </c>
      <c r="K17" s="35"/>
      <c r="L17" s="43">
        <f t="shared" si="0"/>
        <v>0</v>
      </c>
      <c r="M17" s="43">
        <v>0</v>
      </c>
      <c r="N17" s="43">
        <v>0</v>
      </c>
      <c r="P17" s="35"/>
      <c r="Q17" s="35"/>
      <c r="R17" s="36" t="s">
        <v>10</v>
      </c>
      <c r="S17" s="38">
        <v>29505</v>
      </c>
      <c r="T17" s="41">
        <v>2133</v>
      </c>
      <c r="U17" s="38">
        <v>28317</v>
      </c>
      <c r="V17" s="35"/>
      <c r="W17" s="38">
        <v>30342</v>
      </c>
      <c r="X17" s="41">
        <v>2133</v>
      </c>
      <c r="Y17" s="41">
        <v>29667</v>
      </c>
      <c r="Z17" s="35"/>
      <c r="AA17" s="43">
        <f>(W17-S17)/S17</f>
        <v>2.8368073207930861E-2</v>
      </c>
      <c r="AB17" s="43"/>
      <c r="AC17" s="43"/>
    </row>
    <row r="18" spans="1:29" s="25" customFormat="1" ht="12.75" x14ac:dyDescent="0.2">
      <c r="A18" s="35"/>
      <c r="B18" s="51" t="s">
        <v>15</v>
      </c>
      <c r="C18" s="36"/>
      <c r="D18" s="37"/>
      <c r="E18" s="37"/>
      <c r="F18" s="37"/>
      <c r="G18" s="35"/>
      <c r="H18" s="37"/>
      <c r="I18" s="41"/>
      <c r="J18" s="38"/>
      <c r="K18" s="35"/>
      <c r="L18" s="43"/>
      <c r="M18" s="39"/>
      <c r="N18" s="39"/>
      <c r="P18" s="35"/>
      <c r="Q18" s="51" t="s">
        <v>23</v>
      </c>
      <c r="S18" s="38"/>
      <c r="T18" s="41"/>
      <c r="U18" s="38"/>
      <c r="V18" s="35"/>
      <c r="W18" s="38"/>
      <c r="X18" s="38"/>
      <c r="Y18" s="38"/>
      <c r="Z18" s="35"/>
      <c r="AA18" s="39"/>
      <c r="AB18" s="39"/>
      <c r="AC18" s="39"/>
    </row>
    <row r="19" spans="1:29" s="25" customFormat="1" ht="12.75" x14ac:dyDescent="0.2">
      <c r="A19" s="35"/>
      <c r="B19" s="35"/>
      <c r="C19" s="36" t="s">
        <v>9</v>
      </c>
      <c r="D19" s="38">
        <v>18099</v>
      </c>
      <c r="E19" s="41">
        <v>2133</v>
      </c>
      <c r="F19" s="38">
        <v>17430</v>
      </c>
      <c r="G19" s="35"/>
      <c r="H19" s="42">
        <v>18612</v>
      </c>
      <c r="I19" s="41">
        <v>2133</v>
      </c>
      <c r="J19" s="41">
        <v>19719</v>
      </c>
      <c r="K19" s="35"/>
      <c r="L19" s="43">
        <f t="shared" si="0"/>
        <v>2.8344107409249131E-2</v>
      </c>
      <c r="M19" s="43">
        <v>0</v>
      </c>
      <c r="N19" s="43">
        <v>0.13132530120481928</v>
      </c>
      <c r="P19" s="35"/>
      <c r="Q19" s="35"/>
      <c r="R19" s="36" t="s">
        <v>9</v>
      </c>
      <c r="S19" s="38">
        <v>22911</v>
      </c>
      <c r="T19" s="41">
        <v>2133</v>
      </c>
      <c r="U19" s="38">
        <v>22668</v>
      </c>
      <c r="V19" s="35"/>
      <c r="W19" s="38">
        <v>23559</v>
      </c>
      <c r="X19" s="41">
        <v>2133</v>
      </c>
      <c r="Y19" s="41">
        <v>23532</v>
      </c>
      <c r="Z19" s="35"/>
      <c r="AA19" s="43">
        <f>(W19-S19)/S19</f>
        <v>2.8283357339269347E-2</v>
      </c>
      <c r="AB19" s="43"/>
      <c r="AC19" s="43"/>
    </row>
    <row r="20" spans="1:29" s="25" customFormat="1" ht="12.75" x14ac:dyDescent="0.2">
      <c r="A20" s="35"/>
      <c r="B20" s="35"/>
      <c r="C20" s="36" t="s">
        <v>10</v>
      </c>
      <c r="D20" s="38">
        <v>29850</v>
      </c>
      <c r="E20" s="41">
        <v>2133</v>
      </c>
      <c r="F20" s="38">
        <v>31119</v>
      </c>
      <c r="G20" s="35"/>
      <c r="H20" s="42">
        <v>30741</v>
      </c>
      <c r="I20" s="41">
        <v>2133</v>
      </c>
      <c r="J20" s="41">
        <v>31119</v>
      </c>
      <c r="K20" s="35"/>
      <c r="L20" s="43">
        <f t="shared" si="0"/>
        <v>2.9849246231155778E-2</v>
      </c>
      <c r="M20" s="43">
        <v>0</v>
      </c>
      <c r="N20" s="43">
        <v>0</v>
      </c>
      <c r="P20" s="35"/>
      <c r="Q20" s="35"/>
      <c r="R20" s="36" t="s">
        <v>10</v>
      </c>
      <c r="S20" s="38">
        <v>31308</v>
      </c>
      <c r="T20" s="41">
        <v>2133</v>
      </c>
      <c r="U20" s="38">
        <v>29904</v>
      </c>
      <c r="V20" s="35"/>
      <c r="W20" s="38">
        <v>32199</v>
      </c>
      <c r="X20" s="41">
        <v>2133</v>
      </c>
      <c r="Y20" s="41">
        <v>31335</v>
      </c>
      <c r="Z20" s="35"/>
      <c r="AA20" s="43">
        <f>(W20-S20)/S20</f>
        <v>2.8459179762361057E-2</v>
      </c>
      <c r="AB20" s="43"/>
      <c r="AC20" s="43"/>
    </row>
    <row r="21" spans="1:29" s="25" customFormat="1" ht="12.75" x14ac:dyDescent="0.2">
      <c r="A21" s="35"/>
      <c r="B21" s="51" t="s">
        <v>16</v>
      </c>
      <c r="C21" s="36"/>
      <c r="D21" s="37"/>
      <c r="E21" s="37"/>
      <c r="F21" s="37"/>
      <c r="G21" s="35"/>
      <c r="H21" s="37"/>
      <c r="I21" s="41"/>
      <c r="J21" s="38"/>
      <c r="K21" s="35"/>
      <c r="L21" s="43"/>
      <c r="M21" s="39"/>
      <c r="N21" s="39"/>
      <c r="P21" s="35"/>
      <c r="Q21" s="51" t="s">
        <v>55</v>
      </c>
      <c r="R21" s="44"/>
      <c r="S21" s="37"/>
      <c r="T21" s="37"/>
      <c r="U21" s="37"/>
      <c r="V21" s="35"/>
      <c r="W21" s="38"/>
      <c r="X21" s="38"/>
      <c r="Y21" s="38"/>
      <c r="Z21" s="35"/>
      <c r="AA21" s="39"/>
      <c r="AB21" s="39"/>
      <c r="AC21" s="39"/>
    </row>
    <row r="22" spans="1:29" s="25" customFormat="1" ht="12.75" x14ac:dyDescent="0.2">
      <c r="A22" s="35"/>
      <c r="B22" s="35"/>
      <c r="C22" s="36" t="s">
        <v>9</v>
      </c>
      <c r="D22" s="38">
        <v>17403</v>
      </c>
      <c r="E22" s="41">
        <v>2133</v>
      </c>
      <c r="F22" s="38">
        <v>18564</v>
      </c>
      <c r="G22" s="35"/>
      <c r="H22" s="42">
        <v>17862</v>
      </c>
      <c r="I22" s="41">
        <v>2133</v>
      </c>
      <c r="J22" s="41">
        <v>19374</v>
      </c>
      <c r="K22" s="35"/>
      <c r="L22" s="43">
        <f t="shared" si="0"/>
        <v>2.6374762971901396E-2</v>
      </c>
      <c r="M22" s="43">
        <v>0</v>
      </c>
      <c r="N22" s="43">
        <v>4.3632837750484807E-2</v>
      </c>
      <c r="P22" s="35"/>
      <c r="Q22" s="35"/>
      <c r="R22" s="36" t="s">
        <v>9</v>
      </c>
      <c r="S22" s="38"/>
      <c r="T22" s="41">
        <v>2133</v>
      </c>
      <c r="U22" s="38">
        <v>19647</v>
      </c>
      <c r="V22" s="35"/>
      <c r="W22" s="38">
        <v>18765</v>
      </c>
      <c r="X22" s="41">
        <v>2133</v>
      </c>
      <c r="Y22" s="41">
        <v>20376</v>
      </c>
      <c r="Z22" s="35"/>
      <c r="AA22" s="45" t="s">
        <v>56</v>
      </c>
      <c r="AB22" s="43"/>
      <c r="AC22" s="43"/>
    </row>
    <row r="23" spans="1:29" s="25" customFormat="1" ht="12.75" x14ac:dyDescent="0.2">
      <c r="A23" s="35"/>
      <c r="B23" s="35"/>
      <c r="C23" s="36" t="s">
        <v>10</v>
      </c>
      <c r="D23" s="38">
        <v>19023</v>
      </c>
      <c r="E23" s="41">
        <v>2133</v>
      </c>
      <c r="F23" s="38">
        <v>20103</v>
      </c>
      <c r="G23" s="35"/>
      <c r="H23" s="42">
        <v>19536</v>
      </c>
      <c r="I23" s="41">
        <v>2133</v>
      </c>
      <c r="J23" s="41">
        <v>20994</v>
      </c>
      <c r="K23" s="35"/>
      <c r="L23" s="43">
        <f t="shared" si="0"/>
        <v>2.6967355306733953E-2</v>
      </c>
      <c r="M23" s="43">
        <v>0</v>
      </c>
      <c r="N23" s="43">
        <v>4.4321743023429339E-2</v>
      </c>
      <c r="P23" s="35"/>
      <c r="Q23" s="35"/>
      <c r="R23" s="36" t="s">
        <v>10</v>
      </c>
      <c r="S23" s="38"/>
      <c r="T23" s="41">
        <v>2133</v>
      </c>
      <c r="U23" s="38">
        <v>26991</v>
      </c>
      <c r="V23" s="35"/>
      <c r="W23" s="38">
        <v>18765</v>
      </c>
      <c r="X23" s="41">
        <v>2133</v>
      </c>
      <c r="Y23" s="41">
        <v>28260</v>
      </c>
      <c r="Z23" s="35"/>
      <c r="AA23" s="45" t="s">
        <v>56</v>
      </c>
      <c r="AB23" s="43"/>
      <c r="AC23" s="43"/>
    </row>
    <row r="24" spans="1:29" s="25" customFormat="1" ht="15" x14ac:dyDescent="0.2">
      <c r="A24" s="35"/>
      <c r="B24" s="51" t="s">
        <v>62</v>
      </c>
      <c r="C24" s="36"/>
      <c r="D24" s="37"/>
      <c r="E24" s="37"/>
      <c r="F24" s="37"/>
      <c r="G24" s="35"/>
      <c r="H24" s="37"/>
      <c r="I24" s="41"/>
      <c r="J24" s="38"/>
      <c r="K24" s="35"/>
      <c r="L24" s="43"/>
      <c r="M24" s="39"/>
      <c r="N24" s="39"/>
      <c r="P24" s="35"/>
      <c r="Q24" s="51" t="s">
        <v>57</v>
      </c>
      <c r="R24" s="44"/>
      <c r="S24" s="38"/>
      <c r="T24" s="41"/>
      <c r="U24" s="38"/>
      <c r="V24" s="35"/>
      <c r="W24" s="38"/>
      <c r="X24" s="41"/>
      <c r="Y24" s="41"/>
      <c r="Z24" s="35"/>
      <c r="AA24" s="43"/>
      <c r="AB24" s="39"/>
      <c r="AC24" s="39"/>
    </row>
    <row r="25" spans="1:29" s="25" customFormat="1" ht="12" customHeight="1" x14ac:dyDescent="0.2">
      <c r="A25" s="35"/>
      <c r="B25" s="35"/>
      <c r="C25" s="36" t="s">
        <v>9</v>
      </c>
      <c r="D25" s="46">
        <v>35313</v>
      </c>
      <c r="E25" s="46">
        <v>1083</v>
      </c>
      <c r="F25" s="46">
        <v>33507</v>
      </c>
      <c r="G25" s="35"/>
      <c r="H25" s="42">
        <v>35313</v>
      </c>
      <c r="I25" s="41">
        <v>1083</v>
      </c>
      <c r="J25" s="41">
        <v>35802</v>
      </c>
      <c r="K25" s="35"/>
      <c r="L25" s="43">
        <f t="shared" si="0"/>
        <v>0</v>
      </c>
      <c r="M25" s="43">
        <v>0</v>
      </c>
      <c r="N25" s="43">
        <v>6.8493150684931503E-2</v>
      </c>
      <c r="P25" s="35"/>
      <c r="Q25" s="35"/>
      <c r="R25" s="36" t="s">
        <v>9</v>
      </c>
      <c r="S25" s="38"/>
      <c r="T25" s="41"/>
      <c r="U25" s="38"/>
      <c r="V25" s="35"/>
      <c r="W25" s="38">
        <v>12825</v>
      </c>
      <c r="X25" s="41"/>
      <c r="Y25" s="41"/>
      <c r="Z25" s="35"/>
      <c r="AA25" s="45" t="s">
        <v>56</v>
      </c>
      <c r="AB25" s="43"/>
      <c r="AC25" s="43"/>
    </row>
    <row r="26" spans="1:29" s="25" customFormat="1" ht="12.75" x14ac:dyDescent="0.2">
      <c r="A26" s="35"/>
      <c r="B26" s="35"/>
      <c r="C26" s="36" t="s">
        <v>10</v>
      </c>
      <c r="D26" s="46">
        <v>35313</v>
      </c>
      <c r="E26" s="46">
        <v>1083</v>
      </c>
      <c r="F26" s="46">
        <v>33507</v>
      </c>
      <c r="G26" s="35"/>
      <c r="H26" s="42">
        <v>35313</v>
      </c>
      <c r="I26" s="41">
        <v>1083</v>
      </c>
      <c r="J26" s="41">
        <v>35802</v>
      </c>
      <c r="K26" s="35"/>
      <c r="L26" s="43">
        <f t="shared" si="0"/>
        <v>0</v>
      </c>
      <c r="M26" s="43">
        <v>0</v>
      </c>
      <c r="N26" s="43">
        <v>6.8493150684931503E-2</v>
      </c>
      <c r="P26" s="35"/>
      <c r="Q26" s="35"/>
      <c r="R26" s="36" t="s">
        <v>10</v>
      </c>
      <c r="S26" s="38"/>
      <c r="T26" s="41"/>
      <c r="U26" s="38"/>
      <c r="V26" s="35"/>
      <c r="W26" s="38">
        <v>12825</v>
      </c>
      <c r="X26" s="41"/>
      <c r="Y26" s="41"/>
      <c r="Z26" s="35"/>
      <c r="AA26" s="45" t="s">
        <v>56</v>
      </c>
      <c r="AB26" s="43"/>
      <c r="AC26" s="43"/>
    </row>
    <row r="27" spans="1:29" s="25" customFormat="1" ht="12.75" x14ac:dyDescent="0.2">
      <c r="A27" s="35"/>
      <c r="B27" s="51" t="s">
        <v>17</v>
      </c>
      <c r="C27" s="36"/>
      <c r="D27" s="37"/>
      <c r="E27" s="37"/>
      <c r="F27" s="37"/>
      <c r="G27" s="35"/>
      <c r="H27" s="37"/>
      <c r="I27" s="41"/>
      <c r="J27" s="38"/>
      <c r="K27" s="35"/>
      <c r="L27" s="43"/>
      <c r="M27" s="39"/>
      <c r="N27" s="39"/>
      <c r="P27" s="35"/>
      <c r="Q27" s="51" t="s">
        <v>58</v>
      </c>
      <c r="R27" s="44"/>
      <c r="S27" s="38"/>
      <c r="T27" s="41"/>
      <c r="U27" s="38"/>
      <c r="V27" s="35"/>
      <c r="W27" s="38"/>
      <c r="X27" s="41"/>
      <c r="Y27" s="41"/>
      <c r="Z27" s="35"/>
      <c r="AA27" s="43"/>
      <c r="AB27" s="39"/>
      <c r="AC27" s="39"/>
    </row>
    <row r="28" spans="1:29" s="25" customFormat="1" ht="12.75" x14ac:dyDescent="0.2">
      <c r="A28" s="35"/>
      <c r="B28" s="35"/>
      <c r="C28" s="36" t="s">
        <v>9</v>
      </c>
      <c r="D28" s="38">
        <v>19047</v>
      </c>
      <c r="E28" s="41">
        <v>2133</v>
      </c>
      <c r="F28" s="38">
        <v>18516</v>
      </c>
      <c r="G28" s="35"/>
      <c r="H28" s="42">
        <v>19398</v>
      </c>
      <c r="I28" s="41">
        <v>2133</v>
      </c>
      <c r="J28" s="41">
        <v>19830</v>
      </c>
      <c r="K28" s="35"/>
      <c r="L28" s="43">
        <f t="shared" si="0"/>
        <v>1.8428098913214678E-2</v>
      </c>
      <c r="M28" s="43">
        <v>0</v>
      </c>
      <c r="N28" s="43">
        <v>7.0965651328580681E-2</v>
      </c>
      <c r="P28" s="35"/>
      <c r="Q28" s="35"/>
      <c r="R28" s="36" t="s">
        <v>9</v>
      </c>
      <c r="S28" s="38"/>
      <c r="T28" s="41"/>
      <c r="U28" s="38"/>
      <c r="V28" s="35"/>
      <c r="W28" s="38">
        <v>14175</v>
      </c>
      <c r="X28" s="41"/>
      <c r="Y28" s="41"/>
      <c r="Z28" s="35"/>
      <c r="AA28" s="45" t="s">
        <v>56</v>
      </c>
      <c r="AB28" s="43"/>
      <c r="AC28" s="43"/>
    </row>
    <row r="29" spans="1:29" s="25" customFormat="1" ht="12.75" x14ac:dyDescent="0.2">
      <c r="A29" s="35"/>
      <c r="B29" s="35"/>
      <c r="C29" s="36" t="s">
        <v>10</v>
      </c>
      <c r="D29" s="38">
        <v>30120</v>
      </c>
      <c r="E29" s="41">
        <v>2133</v>
      </c>
      <c r="F29" s="38">
        <v>28017</v>
      </c>
      <c r="G29" s="35"/>
      <c r="H29" s="42">
        <v>30714</v>
      </c>
      <c r="I29" s="41">
        <v>2133</v>
      </c>
      <c r="J29" s="41">
        <v>30093</v>
      </c>
      <c r="K29" s="35"/>
      <c r="L29" s="43">
        <f t="shared" si="0"/>
        <v>1.9721115537848607E-2</v>
      </c>
      <c r="M29" s="43">
        <v>0</v>
      </c>
      <c r="N29" s="43">
        <v>7.4097869150872686E-2</v>
      </c>
      <c r="P29" s="35"/>
      <c r="Q29" s="35"/>
      <c r="R29" s="36" t="s">
        <v>10</v>
      </c>
      <c r="S29" s="38"/>
      <c r="T29" s="41"/>
      <c r="U29" s="38"/>
      <c r="V29" s="35"/>
      <c r="W29" s="38">
        <v>14175</v>
      </c>
      <c r="X29" s="41"/>
      <c r="Y29" s="41"/>
      <c r="Z29" s="35"/>
      <c r="AA29" s="45" t="s">
        <v>56</v>
      </c>
      <c r="AB29" s="43"/>
      <c r="AC29" s="43"/>
    </row>
    <row r="30" spans="1:29" s="25" customFormat="1" ht="12.75" x14ac:dyDescent="0.2">
      <c r="A30" s="35"/>
      <c r="B30" s="51" t="s">
        <v>18</v>
      </c>
      <c r="C30" s="36"/>
      <c r="D30" s="37"/>
      <c r="E30" s="37"/>
      <c r="F30" s="37"/>
      <c r="G30" s="35"/>
      <c r="H30" s="37"/>
      <c r="I30" s="41"/>
      <c r="J30" s="38"/>
      <c r="K30" s="35"/>
      <c r="L30" s="43"/>
      <c r="M30" s="39"/>
      <c r="N30" s="39"/>
      <c r="P30" s="35"/>
      <c r="Q30" s="35"/>
      <c r="R30" s="36"/>
      <c r="S30" s="38"/>
      <c r="T30" s="41"/>
      <c r="U30" s="38"/>
      <c r="V30" s="35"/>
      <c r="W30" s="38"/>
      <c r="X30" s="41"/>
      <c r="Y30" s="41"/>
      <c r="Z30" s="35"/>
      <c r="AA30" s="43"/>
      <c r="AB30" s="39"/>
      <c r="AC30" s="39"/>
    </row>
    <row r="31" spans="1:29" s="25" customFormat="1" ht="12.75" x14ac:dyDescent="0.2">
      <c r="A31" s="35"/>
      <c r="B31" s="35"/>
      <c r="C31" s="36" t="s">
        <v>9</v>
      </c>
      <c r="D31" s="38">
        <v>17346</v>
      </c>
      <c r="E31" s="41">
        <v>2133</v>
      </c>
      <c r="F31" s="38">
        <v>18030</v>
      </c>
      <c r="G31" s="35"/>
      <c r="H31" s="42">
        <v>17832</v>
      </c>
      <c r="I31" s="41">
        <v>2133</v>
      </c>
      <c r="J31" s="41">
        <v>18831</v>
      </c>
      <c r="K31" s="35"/>
      <c r="L31" s="43">
        <f t="shared" si="0"/>
        <v>2.8017986855759253E-2</v>
      </c>
      <c r="M31" s="43">
        <v>0</v>
      </c>
      <c r="N31" s="43">
        <v>4.4425956738768715E-2</v>
      </c>
      <c r="P31" s="35"/>
      <c r="Q31" s="28" t="s">
        <v>24</v>
      </c>
      <c r="R31" s="33"/>
      <c r="S31" s="30"/>
      <c r="T31" s="30"/>
      <c r="U31" s="30"/>
      <c r="V31" s="34"/>
      <c r="W31" s="30"/>
      <c r="X31" s="30"/>
      <c r="Y31" s="30"/>
      <c r="Z31" s="34"/>
      <c r="AA31" s="32"/>
      <c r="AB31" s="43"/>
      <c r="AC31" s="43"/>
    </row>
    <row r="32" spans="1:29" s="25" customFormat="1" ht="12.75" x14ac:dyDescent="0.2">
      <c r="A32" s="35"/>
      <c r="B32" s="35"/>
      <c r="C32" s="36" t="s">
        <v>10</v>
      </c>
      <c r="D32" s="38">
        <v>27417</v>
      </c>
      <c r="E32" s="41">
        <v>2133</v>
      </c>
      <c r="F32" s="38">
        <v>27261</v>
      </c>
      <c r="G32" s="35"/>
      <c r="H32" s="42">
        <v>28200</v>
      </c>
      <c r="I32" s="41">
        <v>2133</v>
      </c>
      <c r="J32" s="41">
        <v>28524</v>
      </c>
      <c r="K32" s="35"/>
      <c r="L32" s="43">
        <f t="shared" si="0"/>
        <v>2.8558923295765402E-2</v>
      </c>
      <c r="M32" s="43">
        <v>0</v>
      </c>
      <c r="N32" s="43">
        <v>4.632992186640255E-2</v>
      </c>
      <c r="P32" s="35"/>
      <c r="Q32" s="51" t="s">
        <v>25</v>
      </c>
      <c r="S32" s="37"/>
      <c r="T32" s="37"/>
      <c r="U32" s="37"/>
      <c r="V32" s="35"/>
      <c r="W32" s="38"/>
      <c r="X32" s="38"/>
      <c r="Y32" s="38"/>
      <c r="Z32" s="35"/>
      <c r="AA32" s="39"/>
      <c r="AB32" s="43"/>
      <c r="AC32" s="43"/>
    </row>
    <row r="33" spans="1:29" s="25" customFormat="1" ht="12.75" x14ac:dyDescent="0.2">
      <c r="A33" s="35"/>
      <c r="B33" s="35"/>
      <c r="C33" s="36"/>
      <c r="D33" s="38"/>
      <c r="E33" s="41"/>
      <c r="F33" s="38"/>
      <c r="G33" s="35"/>
      <c r="H33" s="42"/>
      <c r="I33" s="41"/>
      <c r="J33" s="41"/>
      <c r="K33" s="35"/>
      <c r="L33" s="43"/>
      <c r="M33" s="43"/>
      <c r="N33" s="43"/>
      <c r="P33" s="35"/>
      <c r="Q33" s="40"/>
      <c r="R33" s="36" t="s">
        <v>9</v>
      </c>
      <c r="S33" s="38">
        <v>16821</v>
      </c>
      <c r="T33" s="41">
        <v>2133</v>
      </c>
      <c r="U33" s="38">
        <v>17685</v>
      </c>
      <c r="V33" s="35"/>
      <c r="W33" s="38">
        <v>17334</v>
      </c>
      <c r="X33" s="41">
        <v>2133</v>
      </c>
      <c r="Y33" s="41">
        <v>18144</v>
      </c>
      <c r="Z33" s="35"/>
      <c r="AA33" s="43">
        <f>(W33-S33)/S33</f>
        <v>3.0497592295345103E-2</v>
      </c>
      <c r="AB33" s="43"/>
      <c r="AC33" s="43"/>
    </row>
    <row r="34" spans="1:29" s="25" customFormat="1" ht="12.75" x14ac:dyDescent="0.2">
      <c r="A34" s="35"/>
      <c r="B34" s="28" t="s">
        <v>19</v>
      </c>
      <c r="C34" s="33"/>
      <c r="D34" s="30"/>
      <c r="E34" s="30"/>
      <c r="F34" s="30"/>
      <c r="G34" s="34"/>
      <c r="H34" s="30"/>
      <c r="I34" s="30"/>
      <c r="J34" s="30"/>
      <c r="K34" s="34"/>
      <c r="L34" s="32"/>
      <c r="M34" s="32"/>
      <c r="N34" s="32"/>
      <c r="P34" s="35"/>
      <c r="Q34" s="40"/>
      <c r="R34" s="36" t="s">
        <v>10</v>
      </c>
      <c r="S34" s="38">
        <v>26433</v>
      </c>
      <c r="T34" s="41">
        <v>2133</v>
      </c>
      <c r="U34" s="38">
        <v>27297</v>
      </c>
      <c r="V34" s="35"/>
      <c r="W34" s="38">
        <v>27216</v>
      </c>
      <c r="X34" s="41">
        <v>2133</v>
      </c>
      <c r="Y34" s="41">
        <v>27297</v>
      </c>
      <c r="Z34" s="35"/>
      <c r="AA34" s="43">
        <f>(W34-S34)/S34</f>
        <v>2.9622063329928498E-2</v>
      </c>
      <c r="AB34" s="32"/>
      <c r="AC34" s="32"/>
    </row>
    <row r="35" spans="1:29" s="25" customFormat="1" ht="12.75" x14ac:dyDescent="0.2">
      <c r="A35" s="35"/>
      <c r="B35" s="51" t="s">
        <v>25</v>
      </c>
      <c r="D35" s="37"/>
      <c r="E35" s="37"/>
      <c r="F35" s="37"/>
      <c r="G35" s="35"/>
      <c r="H35" s="38"/>
      <c r="I35" s="38"/>
      <c r="J35" s="38"/>
      <c r="K35" s="35"/>
      <c r="L35" s="39"/>
      <c r="M35" s="39"/>
      <c r="N35" s="39"/>
      <c r="P35" s="35"/>
      <c r="Q35" s="51" t="s">
        <v>26</v>
      </c>
      <c r="S35" s="38"/>
      <c r="T35" s="41"/>
      <c r="U35" s="38"/>
      <c r="V35" s="35"/>
      <c r="W35" s="38"/>
      <c r="X35" s="38"/>
      <c r="Y35" s="38"/>
      <c r="Z35" s="35"/>
      <c r="AA35" s="39"/>
      <c r="AB35" s="39"/>
      <c r="AC35" s="39"/>
    </row>
    <row r="36" spans="1:29" s="25" customFormat="1" ht="12.75" x14ac:dyDescent="0.2">
      <c r="A36" s="35"/>
      <c r="B36" s="40"/>
      <c r="C36" s="36" t="s">
        <v>9</v>
      </c>
      <c r="D36" s="38">
        <v>16011</v>
      </c>
      <c r="E36" s="41">
        <v>2133</v>
      </c>
      <c r="F36" s="38">
        <v>16659</v>
      </c>
      <c r="G36" s="35"/>
      <c r="H36" s="38">
        <v>16659</v>
      </c>
      <c r="I36" s="41">
        <v>2133</v>
      </c>
      <c r="J36" s="41">
        <v>17091</v>
      </c>
      <c r="K36" s="35"/>
      <c r="L36" s="43">
        <f t="shared" ref="L36:L37" si="1">(H36-D36)/D36</f>
        <v>4.0472175379426642E-2</v>
      </c>
      <c r="M36" s="43">
        <v>0</v>
      </c>
      <c r="N36" s="43">
        <v>2.5931928687196109E-2</v>
      </c>
      <c r="P36" s="35"/>
      <c r="Q36" s="40"/>
      <c r="R36" s="36" t="s">
        <v>9</v>
      </c>
      <c r="S36" s="38">
        <v>18630</v>
      </c>
      <c r="T36" s="41">
        <v>2133</v>
      </c>
      <c r="U36" s="38">
        <v>19116</v>
      </c>
      <c r="V36" s="35"/>
      <c r="W36" s="42">
        <v>19197</v>
      </c>
      <c r="X36" s="41">
        <v>2133</v>
      </c>
      <c r="Y36" s="41">
        <v>19872</v>
      </c>
      <c r="Z36" s="35"/>
      <c r="AA36" s="43">
        <f>(W36-S36)/S36</f>
        <v>3.0434782608695653E-2</v>
      </c>
      <c r="AB36" s="43"/>
      <c r="AC36" s="43"/>
    </row>
    <row r="37" spans="1:29" s="25" customFormat="1" ht="12.75" x14ac:dyDescent="0.2">
      <c r="A37" s="35"/>
      <c r="B37" s="35"/>
      <c r="C37" s="36" t="s">
        <v>10</v>
      </c>
      <c r="D37" s="38">
        <v>28971</v>
      </c>
      <c r="E37" s="41">
        <v>2133</v>
      </c>
      <c r="F37" s="38">
        <v>28161</v>
      </c>
      <c r="G37" s="35"/>
      <c r="H37" s="38">
        <v>30132</v>
      </c>
      <c r="I37" s="41">
        <v>2133</v>
      </c>
      <c r="J37" s="41">
        <v>28944</v>
      </c>
      <c r="K37" s="35"/>
      <c r="L37" s="43">
        <f t="shared" si="1"/>
        <v>4.0074557315936628E-2</v>
      </c>
      <c r="M37" s="43">
        <v>0</v>
      </c>
      <c r="N37" s="43">
        <v>2.7804410354745925E-2</v>
      </c>
      <c r="P37" s="35"/>
      <c r="Q37" s="40"/>
      <c r="R37" s="36" t="s">
        <v>10</v>
      </c>
      <c r="S37" s="38">
        <v>25677</v>
      </c>
      <c r="T37" s="41">
        <v>2133</v>
      </c>
      <c r="U37" s="38">
        <v>26568</v>
      </c>
      <c r="V37" s="35"/>
      <c r="W37" s="42">
        <v>26460</v>
      </c>
      <c r="X37" s="41">
        <v>2133</v>
      </c>
      <c r="Y37" s="41">
        <v>26568</v>
      </c>
      <c r="Z37" s="35"/>
      <c r="AA37" s="43">
        <f>(W37-S37)/S37</f>
        <v>3.0494216614090432E-2</v>
      </c>
      <c r="AB37" s="43"/>
      <c r="AC37" s="43"/>
    </row>
    <row r="38" spans="1:29" s="25" customFormat="1" ht="12.75" x14ac:dyDescent="0.2">
      <c r="A38" s="35"/>
      <c r="B38" s="51" t="s">
        <v>47</v>
      </c>
      <c r="D38" s="37"/>
      <c r="E38" s="37"/>
      <c r="F38" s="37"/>
      <c r="G38" s="35"/>
      <c r="H38" s="38"/>
      <c r="I38" s="38"/>
      <c r="J38" s="38"/>
      <c r="K38" s="35"/>
      <c r="L38" s="39"/>
      <c r="M38" s="43"/>
      <c r="N38" s="43"/>
      <c r="P38" s="35"/>
      <c r="Q38" s="51" t="s">
        <v>27</v>
      </c>
      <c r="S38" s="38"/>
      <c r="T38" s="41"/>
      <c r="U38" s="38"/>
      <c r="V38" s="35"/>
      <c r="W38" s="42"/>
      <c r="X38" s="38"/>
      <c r="Y38" s="38"/>
      <c r="Z38" s="35"/>
      <c r="AA38" s="39"/>
      <c r="AB38" s="43"/>
      <c r="AC38" s="43"/>
    </row>
    <row r="39" spans="1:29" s="25" customFormat="1" ht="12.75" x14ac:dyDescent="0.2">
      <c r="A39" s="35"/>
      <c r="B39" s="40"/>
      <c r="C39" s="36" t="s">
        <v>9</v>
      </c>
      <c r="D39" s="38">
        <v>15984</v>
      </c>
      <c r="E39" s="41">
        <v>2133</v>
      </c>
      <c r="F39" s="38">
        <v>16659</v>
      </c>
      <c r="G39" s="35"/>
      <c r="H39" s="38">
        <v>16173</v>
      </c>
      <c r="I39" s="41">
        <v>2133</v>
      </c>
      <c r="J39" s="41">
        <v>17091</v>
      </c>
      <c r="K39" s="35"/>
      <c r="L39" s="43">
        <f t="shared" ref="L39:L40" si="2">(H39-D39)/D39</f>
        <v>1.1824324324324325E-2</v>
      </c>
      <c r="M39" s="43"/>
      <c r="N39" s="43"/>
      <c r="P39" s="35"/>
      <c r="Q39" s="35"/>
      <c r="R39" s="36" t="s">
        <v>9</v>
      </c>
      <c r="S39" s="38">
        <v>18738</v>
      </c>
      <c r="T39" s="41">
        <v>2133</v>
      </c>
      <c r="U39" s="38">
        <v>19116</v>
      </c>
      <c r="V39" s="35"/>
      <c r="W39" s="42">
        <v>19305</v>
      </c>
      <c r="X39" s="41">
        <v>2133</v>
      </c>
      <c r="Y39" s="41">
        <v>19872</v>
      </c>
      <c r="Z39" s="35"/>
      <c r="AA39" s="43">
        <f>(W39-S39)/S39</f>
        <v>3.0259365994236311E-2</v>
      </c>
      <c r="AB39" s="43"/>
      <c r="AC39" s="43"/>
    </row>
    <row r="40" spans="1:29" s="25" customFormat="1" ht="12.75" x14ac:dyDescent="0.2">
      <c r="A40" s="35"/>
      <c r="B40" s="35"/>
      <c r="C40" s="36" t="s">
        <v>10</v>
      </c>
      <c r="D40" s="38">
        <v>15984</v>
      </c>
      <c r="E40" s="41">
        <v>2133</v>
      </c>
      <c r="F40" s="38">
        <v>28161</v>
      </c>
      <c r="G40" s="35"/>
      <c r="H40" s="38">
        <v>16173</v>
      </c>
      <c r="I40" s="41">
        <v>2133</v>
      </c>
      <c r="J40" s="41">
        <v>28944</v>
      </c>
      <c r="K40" s="35"/>
      <c r="L40" s="43">
        <f t="shared" si="2"/>
        <v>1.1824324324324325E-2</v>
      </c>
      <c r="M40" s="43"/>
      <c r="N40" s="43"/>
      <c r="P40" s="35"/>
      <c r="Q40" s="35"/>
      <c r="R40" s="36" t="s">
        <v>10</v>
      </c>
      <c r="S40" s="38">
        <v>25785</v>
      </c>
      <c r="T40" s="41">
        <v>2133</v>
      </c>
      <c r="U40" s="38">
        <v>26568</v>
      </c>
      <c r="V40" s="35"/>
      <c r="W40" s="42">
        <v>26568</v>
      </c>
      <c r="X40" s="41">
        <v>2133</v>
      </c>
      <c r="Y40" s="41">
        <v>26568</v>
      </c>
      <c r="Z40" s="35"/>
      <c r="AA40" s="43">
        <f>(W40-S40)/S40</f>
        <v>3.0366492146596858E-2</v>
      </c>
      <c r="AB40" s="43"/>
      <c r="AC40" s="43"/>
    </row>
    <row r="41" spans="1:29" s="25" customFormat="1" ht="12.75" x14ac:dyDescent="0.2">
      <c r="A41" s="35"/>
      <c r="B41" s="51" t="s">
        <v>48</v>
      </c>
      <c r="D41" s="37"/>
      <c r="E41" s="37"/>
      <c r="F41" s="37"/>
      <c r="G41" s="35"/>
      <c r="H41" s="38"/>
      <c r="I41" s="38"/>
      <c r="J41" s="38"/>
      <c r="K41" s="35"/>
      <c r="L41" s="39"/>
      <c r="M41" s="43"/>
      <c r="N41" s="43"/>
      <c r="P41" s="35"/>
      <c r="Q41" s="51" t="s">
        <v>28</v>
      </c>
      <c r="S41" s="37"/>
      <c r="T41" s="37"/>
      <c r="U41" s="37"/>
      <c r="V41" s="35"/>
      <c r="W41" s="38"/>
      <c r="X41" s="38"/>
      <c r="Y41" s="38"/>
      <c r="Z41" s="35"/>
      <c r="AA41" s="39"/>
      <c r="AB41" s="43"/>
      <c r="AC41" s="43"/>
    </row>
    <row r="42" spans="1:29" s="25" customFormat="1" ht="12.75" x14ac:dyDescent="0.2">
      <c r="A42" s="35"/>
      <c r="B42" s="40"/>
      <c r="C42" s="36" t="s">
        <v>9</v>
      </c>
      <c r="D42" s="38">
        <v>15363</v>
      </c>
      <c r="E42" s="41">
        <v>2133</v>
      </c>
      <c r="F42" s="38">
        <v>16659</v>
      </c>
      <c r="G42" s="35"/>
      <c r="H42" s="38">
        <v>15984</v>
      </c>
      <c r="I42" s="41">
        <v>2133</v>
      </c>
      <c r="J42" s="41">
        <v>17091</v>
      </c>
      <c r="K42" s="35"/>
      <c r="L42" s="43">
        <f t="shared" ref="L42:L46" si="3">(H42-D42)/D42</f>
        <v>4.0421792618629174E-2</v>
      </c>
      <c r="M42" s="43"/>
      <c r="N42" s="43"/>
      <c r="P42" s="35"/>
      <c r="Q42" s="40"/>
      <c r="R42" s="36" t="s">
        <v>9</v>
      </c>
      <c r="S42" s="38">
        <v>16821</v>
      </c>
      <c r="T42" s="41">
        <v>2133</v>
      </c>
      <c r="U42" s="38">
        <v>17685</v>
      </c>
      <c r="V42" s="35"/>
      <c r="W42" s="38">
        <v>17334</v>
      </c>
      <c r="X42" s="41">
        <v>2133</v>
      </c>
      <c r="Y42" s="41">
        <v>18144</v>
      </c>
      <c r="Z42" s="35"/>
      <c r="AA42" s="43">
        <f>(W42-S42)/S42</f>
        <v>3.0497592295345103E-2</v>
      </c>
      <c r="AB42" s="43"/>
      <c r="AC42" s="43"/>
    </row>
    <row r="43" spans="1:29" s="25" customFormat="1" ht="12.75" x14ac:dyDescent="0.2">
      <c r="A43" s="35"/>
      <c r="B43" s="35"/>
      <c r="C43" s="36" t="s">
        <v>10</v>
      </c>
      <c r="D43" s="38">
        <v>15363</v>
      </c>
      <c r="E43" s="41">
        <v>2133</v>
      </c>
      <c r="F43" s="38">
        <v>28161</v>
      </c>
      <c r="G43" s="35"/>
      <c r="H43" s="38">
        <v>15984</v>
      </c>
      <c r="I43" s="41">
        <v>2133</v>
      </c>
      <c r="J43" s="41">
        <v>28944</v>
      </c>
      <c r="K43" s="35"/>
      <c r="L43" s="43">
        <f t="shared" si="3"/>
        <v>4.0421792618629174E-2</v>
      </c>
      <c r="M43" s="43"/>
      <c r="N43" s="43"/>
      <c r="P43" s="35"/>
      <c r="Q43" s="40"/>
      <c r="R43" s="36" t="s">
        <v>10</v>
      </c>
      <c r="S43" s="38">
        <v>26433</v>
      </c>
      <c r="T43" s="41">
        <v>2133</v>
      </c>
      <c r="U43" s="38">
        <v>27297</v>
      </c>
      <c r="V43" s="35"/>
      <c r="W43" s="38">
        <v>27216</v>
      </c>
      <c r="X43" s="41">
        <v>2133</v>
      </c>
      <c r="Y43" s="41">
        <v>27297</v>
      </c>
      <c r="Z43" s="35"/>
      <c r="AA43" s="43">
        <f>(W43-S43)/S43</f>
        <v>2.9622063329928498E-2</v>
      </c>
      <c r="AB43" s="43"/>
      <c r="AC43" s="43"/>
    </row>
    <row r="44" spans="1:29" s="25" customFormat="1" ht="12.75" x14ac:dyDescent="0.2">
      <c r="A44" s="35"/>
      <c r="B44" s="51" t="s">
        <v>54</v>
      </c>
      <c r="D44" s="38"/>
      <c r="E44" s="41"/>
      <c r="F44" s="38"/>
      <c r="G44" s="35"/>
      <c r="H44" s="38"/>
      <c r="I44" s="41"/>
      <c r="J44" s="41"/>
      <c r="K44" s="35"/>
      <c r="L44" s="43"/>
      <c r="M44" s="43"/>
      <c r="N44" s="43"/>
      <c r="P44" s="35"/>
      <c r="Q44" s="51" t="s">
        <v>59</v>
      </c>
      <c r="S44" s="37"/>
      <c r="T44" s="37"/>
      <c r="U44" s="37"/>
      <c r="V44" s="35"/>
      <c r="W44" s="38"/>
      <c r="X44" s="38"/>
      <c r="Y44" s="38"/>
      <c r="Z44" s="35"/>
      <c r="AA44" s="39"/>
      <c r="AB44" s="43"/>
      <c r="AC44" s="43"/>
    </row>
    <row r="45" spans="1:29" s="25" customFormat="1" ht="12.75" x14ac:dyDescent="0.2">
      <c r="A45" s="35"/>
      <c r="B45" s="35"/>
      <c r="C45" s="36" t="s">
        <v>9</v>
      </c>
      <c r="D45" s="38">
        <v>17280</v>
      </c>
      <c r="E45" s="41"/>
      <c r="F45" s="38"/>
      <c r="G45" s="35"/>
      <c r="H45" s="38">
        <v>18144</v>
      </c>
      <c r="I45" s="41"/>
      <c r="J45" s="41"/>
      <c r="K45" s="35"/>
      <c r="L45" s="43">
        <f t="shared" si="3"/>
        <v>0.05</v>
      </c>
      <c r="M45" s="43"/>
      <c r="N45" s="43"/>
      <c r="P45" s="35"/>
      <c r="Q45" s="40"/>
      <c r="R45" s="36" t="s">
        <v>9</v>
      </c>
      <c r="S45" s="38"/>
      <c r="T45" s="41">
        <v>2133</v>
      </c>
      <c r="U45" s="38">
        <v>17685</v>
      </c>
      <c r="V45" s="35"/>
      <c r="W45" s="38">
        <v>18900</v>
      </c>
      <c r="X45" s="41">
        <v>2133</v>
      </c>
      <c r="Y45" s="41">
        <v>18144</v>
      </c>
      <c r="Z45" s="35"/>
      <c r="AA45" s="45" t="s">
        <v>56</v>
      </c>
      <c r="AB45" s="43"/>
      <c r="AC45" s="43"/>
    </row>
    <row r="46" spans="1:29" s="25" customFormat="1" ht="12.75" x14ac:dyDescent="0.2">
      <c r="A46" s="35"/>
      <c r="B46" s="35"/>
      <c r="C46" s="36" t="s">
        <v>10</v>
      </c>
      <c r="D46" s="38">
        <v>28971</v>
      </c>
      <c r="E46" s="41"/>
      <c r="F46" s="38"/>
      <c r="G46" s="35"/>
      <c r="H46" s="38">
        <v>30132</v>
      </c>
      <c r="I46" s="41"/>
      <c r="J46" s="41"/>
      <c r="K46" s="35"/>
      <c r="L46" s="43">
        <f t="shared" si="3"/>
        <v>4.0074557315936628E-2</v>
      </c>
      <c r="M46" s="43"/>
      <c r="N46" s="43"/>
      <c r="P46" s="35"/>
      <c r="Q46" s="40"/>
      <c r="R46" s="36" t="s">
        <v>10</v>
      </c>
      <c r="S46" s="38"/>
      <c r="T46" s="41">
        <v>2133</v>
      </c>
      <c r="U46" s="38">
        <v>27297</v>
      </c>
      <c r="V46" s="35"/>
      <c r="W46" s="38">
        <v>18900</v>
      </c>
      <c r="X46" s="41">
        <v>2133</v>
      </c>
      <c r="Y46" s="41">
        <v>27297</v>
      </c>
      <c r="Z46" s="35"/>
      <c r="AA46" s="45" t="s">
        <v>56</v>
      </c>
      <c r="AB46" s="43"/>
      <c r="AC46" s="43"/>
    </row>
    <row r="47" spans="1:29" s="25" customFormat="1" ht="12.75" x14ac:dyDescent="0.2">
      <c r="A47" s="35"/>
      <c r="B47" s="35"/>
      <c r="C47" s="36"/>
      <c r="D47" s="38"/>
      <c r="E47" s="41"/>
      <c r="F47" s="38"/>
      <c r="G47" s="35"/>
      <c r="H47" s="38"/>
      <c r="I47" s="41"/>
      <c r="J47" s="41"/>
      <c r="K47" s="35"/>
      <c r="L47" s="43"/>
      <c r="M47" s="43"/>
      <c r="N47" s="43"/>
      <c r="P47" s="35"/>
      <c r="Q47" s="40"/>
      <c r="R47" s="36"/>
      <c r="S47" s="38"/>
      <c r="T47" s="41"/>
      <c r="U47" s="38"/>
      <c r="V47" s="35"/>
      <c r="W47" s="38"/>
      <c r="X47" s="41"/>
      <c r="Y47" s="41"/>
      <c r="Z47" s="35"/>
      <c r="AA47" s="45"/>
      <c r="AB47" s="43"/>
      <c r="AC47" s="43"/>
    </row>
    <row r="48" spans="1:29" s="25" customFormat="1" ht="12.75" x14ac:dyDescent="0.2">
      <c r="A48" s="35"/>
      <c r="B48" s="35"/>
      <c r="C48" s="36"/>
      <c r="D48" s="38"/>
      <c r="E48" s="41"/>
      <c r="F48" s="38"/>
      <c r="G48" s="35"/>
      <c r="H48" s="38"/>
      <c r="I48" s="41"/>
      <c r="J48" s="41"/>
      <c r="K48" s="35"/>
      <c r="L48" s="43"/>
      <c r="M48" s="43"/>
      <c r="N48" s="43"/>
      <c r="P48" s="35"/>
      <c r="Q48" s="40"/>
      <c r="R48" s="36"/>
      <c r="S48" s="38"/>
      <c r="T48" s="41"/>
      <c r="U48" s="38"/>
      <c r="V48" s="35"/>
      <c r="W48" s="38"/>
      <c r="X48" s="41"/>
      <c r="Y48" s="41"/>
      <c r="Z48" s="35"/>
      <c r="AA48" s="45"/>
      <c r="AB48" s="43"/>
      <c r="AC48" s="43"/>
    </row>
    <row r="49" spans="1:29" x14ac:dyDescent="0.2">
      <c r="A49" s="18"/>
      <c r="B49" s="18"/>
      <c r="E49" s="14"/>
      <c r="G49" s="18"/>
      <c r="I49" s="14"/>
      <c r="J49" s="14"/>
      <c r="K49" s="18"/>
      <c r="L49" s="15"/>
      <c r="M49" s="15"/>
      <c r="N49" s="15"/>
      <c r="P49" s="18"/>
      <c r="Q49" s="18"/>
      <c r="T49" s="14"/>
      <c r="V49" s="18"/>
      <c r="X49" s="14"/>
      <c r="Y49" s="14"/>
      <c r="Z49" s="18"/>
      <c r="AA49" s="15"/>
      <c r="AB49" s="15"/>
      <c r="AC49" s="15"/>
    </row>
    <row r="50" spans="1:29" s="25" customFormat="1" ht="12.75" x14ac:dyDescent="0.2">
      <c r="A50" s="35"/>
      <c r="B50" s="28" t="s">
        <v>29</v>
      </c>
      <c r="C50" s="33"/>
      <c r="D50" s="30"/>
      <c r="E50" s="30"/>
      <c r="F50" s="30"/>
      <c r="G50" s="34"/>
      <c r="H50" s="30"/>
      <c r="I50" s="30"/>
      <c r="J50" s="30"/>
      <c r="K50" s="34"/>
      <c r="L50" s="32"/>
      <c r="M50" s="32"/>
      <c r="N50" s="32"/>
      <c r="P50" s="35"/>
      <c r="Q50" s="28" t="s">
        <v>40</v>
      </c>
      <c r="R50" s="33"/>
      <c r="S50" s="30"/>
      <c r="T50" s="30"/>
      <c r="U50" s="30"/>
      <c r="V50" s="34"/>
      <c r="W50" s="30"/>
      <c r="X50" s="30"/>
      <c r="Y50" s="30"/>
      <c r="Z50" s="34"/>
      <c r="AA50" s="32"/>
      <c r="AB50" s="32"/>
      <c r="AC50" s="32"/>
    </row>
    <row r="51" spans="1:29" s="25" customFormat="1" ht="12.75" x14ac:dyDescent="0.2">
      <c r="A51" s="35"/>
      <c r="B51" s="51" t="s">
        <v>30</v>
      </c>
      <c r="D51" s="37"/>
      <c r="E51" s="37"/>
      <c r="F51" s="37"/>
      <c r="G51" s="35"/>
      <c r="H51" s="38"/>
      <c r="I51" s="38"/>
      <c r="J51" s="38"/>
      <c r="K51" s="35"/>
      <c r="L51" s="39"/>
      <c r="M51" s="39"/>
      <c r="N51" s="39"/>
      <c r="P51" s="35"/>
      <c r="Q51" s="51" t="s">
        <v>25</v>
      </c>
      <c r="S51" s="37"/>
      <c r="T51" s="37"/>
      <c r="U51" s="37"/>
      <c r="V51" s="35"/>
      <c r="W51" s="38"/>
      <c r="X51" s="38"/>
      <c r="Y51" s="38"/>
      <c r="Z51" s="35"/>
      <c r="AA51" s="39"/>
      <c r="AB51" s="39"/>
      <c r="AC51" s="39"/>
    </row>
    <row r="52" spans="1:29" s="25" customFormat="1" ht="12.75" x14ac:dyDescent="0.2">
      <c r="A52" s="35"/>
      <c r="B52" s="40"/>
      <c r="C52" s="36" t="s">
        <v>9</v>
      </c>
      <c r="D52" s="38">
        <v>41598</v>
      </c>
      <c r="E52" s="41">
        <v>2136</v>
      </c>
      <c r="F52" s="38">
        <v>35418</v>
      </c>
      <c r="G52" s="35"/>
      <c r="H52" s="38">
        <v>43686</v>
      </c>
      <c r="I52" s="41">
        <v>2136</v>
      </c>
      <c r="J52" s="41">
        <v>37740</v>
      </c>
      <c r="K52" s="35"/>
      <c r="L52" s="43">
        <f t="shared" ref="L52:L53" si="4">(H52-D52)/D52</f>
        <v>5.0194720900043274E-2</v>
      </c>
      <c r="M52" s="43">
        <v>0</v>
      </c>
      <c r="N52" s="43">
        <v>6.5559884804336777E-2</v>
      </c>
      <c r="R52" s="36" t="s">
        <v>9</v>
      </c>
      <c r="S52" s="38">
        <v>15024</v>
      </c>
      <c r="T52" s="41">
        <v>2133</v>
      </c>
      <c r="U52" s="41">
        <v>16515</v>
      </c>
      <c r="V52" s="27"/>
      <c r="W52" s="38">
        <v>15552</v>
      </c>
      <c r="X52" s="41">
        <v>2133</v>
      </c>
      <c r="Y52" s="41">
        <v>16941</v>
      </c>
      <c r="Z52" s="27"/>
      <c r="AA52" s="43">
        <f t="shared" ref="AA52:AA53" si="5">(W52-S52)/S52</f>
        <v>3.5143769968051117E-2</v>
      </c>
      <c r="AB52" s="43"/>
      <c r="AC52" s="43"/>
    </row>
    <row r="53" spans="1:29" s="25" customFormat="1" ht="12.75" x14ac:dyDescent="0.2">
      <c r="A53" s="35"/>
      <c r="B53" s="40"/>
      <c r="C53" s="36" t="s">
        <v>10</v>
      </c>
      <c r="D53" s="38">
        <v>52380</v>
      </c>
      <c r="E53" s="41">
        <v>2136</v>
      </c>
      <c r="F53" s="38">
        <v>44022</v>
      </c>
      <c r="G53" s="35"/>
      <c r="H53" s="38">
        <v>55008</v>
      </c>
      <c r="I53" s="41">
        <v>2136</v>
      </c>
      <c r="J53" s="41">
        <v>46956</v>
      </c>
      <c r="K53" s="35"/>
      <c r="L53" s="43">
        <f t="shared" si="4"/>
        <v>5.0171821305841927E-2</v>
      </c>
      <c r="M53" s="43">
        <v>0</v>
      </c>
      <c r="N53" s="43">
        <v>6.6648493934850755E-2</v>
      </c>
      <c r="R53" s="36" t="s">
        <v>10</v>
      </c>
      <c r="S53" s="38">
        <v>25416</v>
      </c>
      <c r="T53" s="41">
        <v>2133</v>
      </c>
      <c r="U53" s="41">
        <v>24504</v>
      </c>
      <c r="V53" s="27"/>
      <c r="W53" s="38">
        <v>26310</v>
      </c>
      <c r="X53" s="41">
        <v>2133</v>
      </c>
      <c r="Y53" s="41">
        <v>25623</v>
      </c>
      <c r="Z53" s="27"/>
      <c r="AA53" s="43">
        <f t="shared" si="5"/>
        <v>3.5174693106704437E-2</v>
      </c>
      <c r="AB53" s="43"/>
      <c r="AC53" s="43"/>
    </row>
    <row r="54" spans="1:29" s="25" customFormat="1" ht="12.75" x14ac:dyDescent="0.2">
      <c r="A54" s="35"/>
      <c r="B54" s="51" t="s">
        <v>31</v>
      </c>
      <c r="D54" s="38"/>
      <c r="E54" s="41"/>
      <c r="F54" s="38"/>
      <c r="G54" s="35"/>
      <c r="H54" s="38"/>
      <c r="I54" s="38"/>
      <c r="J54" s="38"/>
      <c r="K54" s="35"/>
      <c r="L54" s="39"/>
      <c r="M54" s="39"/>
      <c r="N54" s="39"/>
      <c r="R54" s="36"/>
      <c r="S54" s="38"/>
      <c r="T54" s="41"/>
      <c r="U54" s="41"/>
      <c r="V54" s="27"/>
      <c r="W54" s="38"/>
      <c r="X54" s="41"/>
      <c r="Y54" s="41"/>
      <c r="Z54" s="27"/>
      <c r="AA54" s="43"/>
      <c r="AB54" s="39"/>
      <c r="AC54" s="39"/>
    </row>
    <row r="55" spans="1:29" s="25" customFormat="1" ht="12.75" x14ac:dyDescent="0.2">
      <c r="A55" s="35"/>
      <c r="B55" s="40"/>
      <c r="C55" s="36" t="s">
        <v>9</v>
      </c>
      <c r="D55" s="38">
        <v>50724</v>
      </c>
      <c r="E55" s="41">
        <v>2136</v>
      </c>
      <c r="F55" s="38">
        <v>43482</v>
      </c>
      <c r="G55" s="35"/>
      <c r="H55" s="38">
        <v>53262</v>
      </c>
      <c r="I55" s="41">
        <v>2136</v>
      </c>
      <c r="J55" s="41">
        <v>46380</v>
      </c>
      <c r="K55" s="35"/>
      <c r="L55" s="43">
        <f t="shared" ref="L55:L56" si="6">(H55-D55)/D55</f>
        <v>5.0035486160397442E-2</v>
      </c>
      <c r="M55" s="43">
        <v>0</v>
      </c>
      <c r="N55" s="43">
        <v>6.6648268248930595E-2</v>
      </c>
      <c r="Q55" s="28" t="s">
        <v>41</v>
      </c>
      <c r="R55" s="33"/>
      <c r="S55" s="30"/>
      <c r="T55" s="34"/>
      <c r="U55" s="30"/>
      <c r="V55" s="34"/>
      <c r="W55" s="32"/>
      <c r="X55" s="47"/>
      <c r="Y55" s="47"/>
      <c r="Z55" s="31"/>
      <c r="AA55" s="48"/>
      <c r="AB55" s="43"/>
      <c r="AC55" s="43"/>
    </row>
    <row r="56" spans="1:29" s="25" customFormat="1" ht="15" x14ac:dyDescent="0.2">
      <c r="A56" s="35"/>
      <c r="B56" s="40"/>
      <c r="C56" s="36" t="s">
        <v>10</v>
      </c>
      <c r="D56" s="38">
        <v>50724</v>
      </c>
      <c r="E56" s="41">
        <v>2136</v>
      </c>
      <c r="F56" s="38">
        <v>43482</v>
      </c>
      <c r="G56" s="35"/>
      <c r="H56" s="38">
        <v>53262</v>
      </c>
      <c r="I56" s="41">
        <v>2136</v>
      </c>
      <c r="J56" s="41">
        <v>46380</v>
      </c>
      <c r="K56" s="35"/>
      <c r="L56" s="43">
        <f t="shared" si="6"/>
        <v>5.0035486160397442E-2</v>
      </c>
      <c r="M56" s="43">
        <v>0</v>
      </c>
      <c r="N56" s="43">
        <v>6.6648268248930595E-2</v>
      </c>
      <c r="Q56" s="51" t="s">
        <v>63</v>
      </c>
      <c r="S56" s="37"/>
      <c r="T56" s="35"/>
      <c r="U56" s="38"/>
      <c r="V56" s="35"/>
      <c r="W56" s="39"/>
      <c r="X56" s="41"/>
      <c r="Y56" s="41"/>
      <c r="Z56" s="27"/>
      <c r="AA56" s="43"/>
      <c r="AB56" s="43"/>
      <c r="AC56" s="43"/>
    </row>
    <row r="57" spans="1:29" s="25" customFormat="1" ht="12.75" x14ac:dyDescent="0.2">
      <c r="A57" s="35"/>
      <c r="B57" s="51" t="s">
        <v>32</v>
      </c>
      <c r="D57" s="38"/>
      <c r="E57" s="41"/>
      <c r="F57" s="38"/>
      <c r="G57" s="35"/>
      <c r="H57" s="38"/>
      <c r="I57" s="38"/>
      <c r="J57" s="38"/>
      <c r="K57" s="35"/>
      <c r="L57" s="39"/>
      <c r="M57" s="39"/>
      <c r="N57" s="39"/>
      <c r="R57" s="36" t="s">
        <v>9</v>
      </c>
      <c r="S57" s="38">
        <v>21312</v>
      </c>
      <c r="T57" s="35">
        <v>660</v>
      </c>
      <c r="U57" s="38">
        <v>20100</v>
      </c>
      <c r="V57" s="35"/>
      <c r="W57" s="49">
        <v>21600</v>
      </c>
      <c r="X57" s="41">
        <v>660</v>
      </c>
      <c r="Y57" s="41">
        <v>20640</v>
      </c>
      <c r="Z57" s="27"/>
      <c r="AA57" s="43">
        <f t="shared" ref="AA57:AA58" si="7">(W57-S57)/S57</f>
        <v>1.3513513513513514E-2</v>
      </c>
      <c r="AB57" s="39"/>
      <c r="AC57" s="39"/>
    </row>
    <row r="58" spans="1:29" s="25" customFormat="1" ht="12.75" x14ac:dyDescent="0.2">
      <c r="A58" s="35"/>
      <c r="B58" s="35"/>
      <c r="C58" s="36" t="s">
        <v>9</v>
      </c>
      <c r="D58" s="38">
        <v>24759</v>
      </c>
      <c r="E58" s="41">
        <v>2133</v>
      </c>
      <c r="F58" s="38">
        <v>22599</v>
      </c>
      <c r="G58" s="35"/>
      <c r="H58" s="38">
        <v>26001</v>
      </c>
      <c r="I58" s="41">
        <v>2133</v>
      </c>
      <c r="J58" s="41">
        <v>24030</v>
      </c>
      <c r="K58" s="35"/>
      <c r="L58" s="43">
        <f t="shared" ref="L58:L59" si="8">(H58-D58)/D58</f>
        <v>5.0163576881134132E-2</v>
      </c>
      <c r="M58" s="43">
        <v>0</v>
      </c>
      <c r="N58" s="43">
        <v>6.3321385902031069E-2</v>
      </c>
      <c r="R58" s="36" t="s">
        <v>10</v>
      </c>
      <c r="S58" s="38">
        <v>21312</v>
      </c>
      <c r="T58" s="35">
        <v>660</v>
      </c>
      <c r="U58" s="38">
        <v>20100</v>
      </c>
      <c r="V58" s="35"/>
      <c r="W58" s="49">
        <v>21600</v>
      </c>
      <c r="X58" s="41">
        <v>660</v>
      </c>
      <c r="Y58" s="41">
        <v>20640</v>
      </c>
      <c r="Z58" s="27"/>
      <c r="AA58" s="43">
        <f t="shared" si="7"/>
        <v>1.3513513513513514E-2</v>
      </c>
      <c r="AB58" s="43"/>
      <c r="AC58" s="43"/>
    </row>
    <row r="59" spans="1:29" s="25" customFormat="1" ht="12.75" x14ac:dyDescent="0.2">
      <c r="A59" s="35"/>
      <c r="B59" s="35"/>
      <c r="C59" s="36" t="s">
        <v>10</v>
      </c>
      <c r="D59" s="38">
        <v>33426</v>
      </c>
      <c r="E59" s="41">
        <v>2133</v>
      </c>
      <c r="F59" s="38">
        <v>29781</v>
      </c>
      <c r="G59" s="35"/>
      <c r="H59" s="38">
        <v>35100</v>
      </c>
      <c r="I59" s="41">
        <v>2133</v>
      </c>
      <c r="J59" s="41">
        <v>31725</v>
      </c>
      <c r="K59" s="35"/>
      <c r="L59" s="43">
        <f t="shared" si="8"/>
        <v>5.0080775444264945E-2</v>
      </c>
      <c r="M59" s="43">
        <v>0</v>
      </c>
      <c r="N59" s="43">
        <v>6.527651858567543E-2</v>
      </c>
      <c r="Q59" s="51" t="s">
        <v>50</v>
      </c>
      <c r="S59" s="37"/>
      <c r="T59" s="35"/>
      <c r="U59" s="38"/>
      <c r="V59" s="35"/>
      <c r="W59" s="39"/>
      <c r="X59" s="41"/>
      <c r="Y59" s="41"/>
      <c r="Z59" s="27"/>
      <c r="AA59" s="43"/>
      <c r="AB59" s="43"/>
      <c r="AC59" s="43"/>
    </row>
    <row r="60" spans="1:29" s="25" customFormat="1" ht="12.75" x14ac:dyDescent="0.2">
      <c r="A60" s="35"/>
      <c r="B60" s="35"/>
      <c r="C60" s="36"/>
      <c r="D60" s="38"/>
      <c r="E60" s="41"/>
      <c r="F60" s="38"/>
      <c r="G60" s="35"/>
      <c r="H60" s="38"/>
      <c r="I60" s="41"/>
      <c r="J60" s="41"/>
      <c r="K60" s="35"/>
      <c r="L60" s="43"/>
      <c r="M60" s="43"/>
      <c r="N60" s="43"/>
      <c r="R60" s="36" t="s">
        <v>9</v>
      </c>
      <c r="S60" s="38">
        <v>16362</v>
      </c>
      <c r="T60" s="35">
        <v>660</v>
      </c>
      <c r="U60" s="38">
        <v>20100</v>
      </c>
      <c r="V60" s="35"/>
      <c r="W60" s="49">
        <v>16362</v>
      </c>
      <c r="X60" s="41">
        <v>660</v>
      </c>
      <c r="Y60" s="41">
        <v>20640</v>
      </c>
      <c r="Z60" s="27"/>
      <c r="AA60" s="43">
        <f t="shared" ref="AA60:AA61" si="9">(W60-S60)/S60</f>
        <v>0</v>
      </c>
      <c r="AB60" s="43"/>
      <c r="AC60" s="43"/>
    </row>
    <row r="61" spans="1:29" s="25" customFormat="1" ht="12.75" x14ac:dyDescent="0.2">
      <c r="A61" s="35"/>
      <c r="B61" s="28" t="s">
        <v>33</v>
      </c>
      <c r="C61" s="33"/>
      <c r="D61" s="30"/>
      <c r="E61" s="30"/>
      <c r="F61" s="30"/>
      <c r="G61" s="34"/>
      <c r="H61" s="30"/>
      <c r="I61" s="30"/>
      <c r="J61" s="30"/>
      <c r="K61" s="34"/>
      <c r="L61" s="32"/>
      <c r="M61" s="32"/>
      <c r="N61" s="32"/>
      <c r="R61" s="36" t="s">
        <v>10</v>
      </c>
      <c r="S61" s="38">
        <v>29322</v>
      </c>
      <c r="T61" s="35">
        <v>660</v>
      </c>
      <c r="U61" s="38">
        <v>20100</v>
      </c>
      <c r="V61" s="35"/>
      <c r="W61" s="49">
        <v>29322</v>
      </c>
      <c r="X61" s="41">
        <v>660</v>
      </c>
      <c r="Y61" s="41">
        <v>20640</v>
      </c>
      <c r="Z61" s="27"/>
      <c r="AA61" s="43">
        <f t="shared" si="9"/>
        <v>0</v>
      </c>
      <c r="AB61" s="32"/>
      <c r="AC61" s="32"/>
    </row>
    <row r="62" spans="1:29" ht="12.75" x14ac:dyDescent="0.2">
      <c r="A62" s="18"/>
      <c r="B62" s="52" t="s">
        <v>34</v>
      </c>
      <c r="C62" s="25"/>
      <c r="D62" s="37"/>
      <c r="E62" s="37"/>
      <c r="F62" s="37"/>
      <c r="G62" s="35"/>
      <c r="H62" s="38"/>
      <c r="I62" s="38"/>
      <c r="J62" s="38"/>
      <c r="K62" s="35"/>
      <c r="L62" s="39"/>
      <c r="P62" s="18"/>
      <c r="Q62" s="19"/>
      <c r="R62" s="8"/>
      <c r="S62" s="20"/>
      <c r="T62" s="20"/>
      <c r="U62" s="20"/>
      <c r="V62" s="18"/>
      <c r="Z62" s="18"/>
    </row>
    <row r="63" spans="1:29" ht="12.75" x14ac:dyDescent="0.2">
      <c r="A63" s="18"/>
      <c r="B63" s="21"/>
      <c r="C63" s="36" t="s">
        <v>9</v>
      </c>
      <c r="D63" s="38">
        <v>14364</v>
      </c>
      <c r="E63" s="41">
        <v>2133</v>
      </c>
      <c r="F63" s="38">
        <v>16497</v>
      </c>
      <c r="G63" s="35"/>
      <c r="H63" s="42">
        <v>14364</v>
      </c>
      <c r="I63" s="41">
        <v>2133</v>
      </c>
      <c r="J63" s="41">
        <v>16497</v>
      </c>
      <c r="K63" s="35"/>
      <c r="L63" s="43">
        <f t="shared" ref="L63:L64" si="10">(H63-D63)/D63</f>
        <v>0</v>
      </c>
      <c r="M63" s="15">
        <v>0</v>
      </c>
      <c r="N63" s="15">
        <v>0</v>
      </c>
      <c r="O63" s="20"/>
      <c r="P63" s="18"/>
      <c r="Q63" s="28" t="s">
        <v>65</v>
      </c>
      <c r="R63" s="33"/>
      <c r="S63" s="30"/>
      <c r="T63" s="34"/>
      <c r="U63" s="30"/>
      <c r="V63" s="34"/>
      <c r="W63" s="32"/>
      <c r="X63" s="47"/>
      <c r="Y63" s="47"/>
      <c r="Z63" s="31"/>
      <c r="AA63" s="48"/>
      <c r="AB63" s="15"/>
      <c r="AC63" s="15"/>
    </row>
    <row r="64" spans="1:29" ht="12.75" x14ac:dyDescent="0.2">
      <c r="A64" s="18"/>
      <c r="B64" s="21"/>
      <c r="C64" s="36" t="s">
        <v>10</v>
      </c>
      <c r="D64" s="38">
        <v>24057</v>
      </c>
      <c r="E64" s="41">
        <v>2133</v>
      </c>
      <c r="F64" s="38">
        <v>26190</v>
      </c>
      <c r="G64" s="35"/>
      <c r="H64" s="42">
        <v>24057</v>
      </c>
      <c r="I64" s="41">
        <v>2133</v>
      </c>
      <c r="J64" s="41">
        <v>26190</v>
      </c>
      <c r="K64" s="35"/>
      <c r="L64" s="43">
        <f t="shared" si="10"/>
        <v>0</v>
      </c>
      <c r="M64" s="15">
        <v>0</v>
      </c>
      <c r="N64" s="15">
        <v>0</v>
      </c>
      <c r="O64" s="20"/>
      <c r="P64" s="18"/>
      <c r="Q64" s="51" t="s">
        <v>66</v>
      </c>
      <c r="R64" s="25"/>
      <c r="S64" s="37"/>
      <c r="T64" s="35"/>
      <c r="U64" s="38"/>
      <c r="V64" s="35"/>
      <c r="W64" s="39"/>
      <c r="X64" s="41"/>
      <c r="Y64" s="41"/>
      <c r="Z64" s="27"/>
      <c r="AA64" s="43"/>
      <c r="AB64" s="15"/>
      <c r="AC64" s="15"/>
    </row>
    <row r="65" spans="1:29" ht="12.75" x14ac:dyDescent="0.2">
      <c r="A65" s="18"/>
      <c r="B65" s="52" t="s">
        <v>35</v>
      </c>
      <c r="C65" s="25"/>
      <c r="D65" s="38"/>
      <c r="E65" s="41"/>
      <c r="F65" s="38"/>
      <c r="G65" s="35"/>
      <c r="H65" s="38"/>
      <c r="I65" s="38"/>
      <c r="J65" s="38"/>
      <c r="K65" s="35"/>
      <c r="L65" s="39"/>
      <c r="P65" s="18"/>
      <c r="Q65" s="25"/>
      <c r="R65" s="36" t="s">
        <v>9</v>
      </c>
      <c r="S65" s="38"/>
      <c r="T65" s="35">
        <v>660</v>
      </c>
      <c r="U65" s="38">
        <v>20100</v>
      </c>
      <c r="V65" s="35"/>
      <c r="W65" s="49">
        <f>5499*3</f>
        <v>16497</v>
      </c>
      <c r="X65" s="41">
        <v>660</v>
      </c>
      <c r="Y65" s="41">
        <v>20640</v>
      </c>
      <c r="Z65" s="27"/>
      <c r="AA65" s="43" t="s">
        <v>56</v>
      </c>
    </row>
    <row r="66" spans="1:29" ht="12.75" x14ac:dyDescent="0.2">
      <c r="A66" s="18"/>
      <c r="B66" s="21"/>
      <c r="C66" s="36" t="s">
        <v>9</v>
      </c>
      <c r="D66" s="38">
        <v>31107.96</v>
      </c>
      <c r="E66" s="41">
        <v>2133</v>
      </c>
      <c r="F66" s="38">
        <v>30510</v>
      </c>
      <c r="G66" s="35"/>
      <c r="H66" s="38">
        <v>32025</v>
      </c>
      <c r="I66" s="41">
        <v>2133</v>
      </c>
      <c r="J66" s="41">
        <v>31368</v>
      </c>
      <c r="K66" s="35"/>
      <c r="L66" s="43">
        <f t="shared" ref="L66:L67" si="11">(H66-D66)/D66</f>
        <v>2.9479271543360636E-2</v>
      </c>
      <c r="M66" s="15">
        <v>0</v>
      </c>
      <c r="N66" s="15">
        <v>2.8121927236971486E-2</v>
      </c>
      <c r="P66" s="18"/>
      <c r="Q66" s="25"/>
      <c r="R66" s="36" t="s">
        <v>10</v>
      </c>
      <c r="S66" s="38"/>
      <c r="T66" s="35">
        <v>660</v>
      </c>
      <c r="U66" s="38">
        <v>20100</v>
      </c>
      <c r="V66" s="35"/>
      <c r="W66" s="49">
        <v>16497</v>
      </c>
      <c r="X66" s="41">
        <v>660</v>
      </c>
      <c r="Y66" s="41">
        <v>20640</v>
      </c>
      <c r="Z66" s="27"/>
      <c r="AA66" s="43" t="s">
        <v>56</v>
      </c>
      <c r="AB66" s="15"/>
      <c r="AC66" s="15"/>
    </row>
    <row r="67" spans="1:29" ht="12.75" x14ac:dyDescent="0.2">
      <c r="A67" s="18"/>
      <c r="B67" s="21"/>
      <c r="C67" s="36" t="s">
        <v>10</v>
      </c>
      <c r="D67" s="38">
        <v>43347.96</v>
      </c>
      <c r="E67" s="41">
        <v>2133</v>
      </c>
      <c r="F67" s="38">
        <v>41406</v>
      </c>
      <c r="G67" s="35"/>
      <c r="H67" s="38">
        <v>44620</v>
      </c>
      <c r="I67" s="41">
        <v>2133</v>
      </c>
      <c r="J67" s="41">
        <v>42594</v>
      </c>
      <c r="K67" s="35"/>
      <c r="L67" s="43">
        <f t="shared" si="11"/>
        <v>2.93448642104496E-2</v>
      </c>
      <c r="M67" s="15">
        <v>0</v>
      </c>
      <c r="N67" s="15">
        <v>2.8691493986378786E-2</v>
      </c>
    </row>
    <row r="68" spans="1:29" ht="12.75" x14ac:dyDescent="0.2">
      <c r="A68" s="18"/>
      <c r="B68" s="52" t="s">
        <v>36</v>
      </c>
      <c r="C68" s="25"/>
      <c r="D68" s="38"/>
      <c r="E68" s="41"/>
      <c r="F68" s="38"/>
      <c r="G68" s="35"/>
      <c r="H68" s="38"/>
      <c r="I68" s="38"/>
      <c r="J68" s="38"/>
      <c r="K68" s="35"/>
      <c r="L68" s="39"/>
    </row>
    <row r="69" spans="1:29" ht="12.75" x14ac:dyDescent="0.2">
      <c r="A69" s="18"/>
      <c r="B69" s="18"/>
      <c r="C69" s="36" t="s">
        <v>9</v>
      </c>
      <c r="D69" s="38">
        <v>19917</v>
      </c>
      <c r="E69" s="41">
        <v>2133</v>
      </c>
      <c r="F69" s="38">
        <v>21660</v>
      </c>
      <c r="G69" s="35"/>
      <c r="H69" s="38">
        <v>20515</v>
      </c>
      <c r="I69" s="41">
        <v>2133</v>
      </c>
      <c r="J69" s="41">
        <v>21660</v>
      </c>
      <c r="K69" s="35"/>
      <c r="L69" s="43">
        <f t="shared" ref="L69:L70" si="12">(H69-D69)/D69</f>
        <v>3.0024602098709646E-2</v>
      </c>
      <c r="M69" s="15">
        <v>0</v>
      </c>
      <c r="N69" s="15">
        <v>0</v>
      </c>
    </row>
    <row r="70" spans="1:29" ht="12.75" x14ac:dyDescent="0.2">
      <c r="A70" s="18"/>
      <c r="B70" s="18"/>
      <c r="C70" s="36" t="s">
        <v>10</v>
      </c>
      <c r="D70" s="38">
        <v>27627</v>
      </c>
      <c r="E70" s="41">
        <v>2133</v>
      </c>
      <c r="F70" s="38">
        <v>29760</v>
      </c>
      <c r="G70" s="35"/>
      <c r="H70" s="38">
        <v>28456</v>
      </c>
      <c r="I70" s="41">
        <v>2133</v>
      </c>
      <c r="J70" s="41">
        <v>29760</v>
      </c>
      <c r="K70" s="35"/>
      <c r="L70" s="43">
        <f t="shared" si="12"/>
        <v>3.0006877330148042E-2</v>
      </c>
      <c r="M70" s="15">
        <v>0</v>
      </c>
      <c r="N70" s="15">
        <v>0</v>
      </c>
      <c r="P70" s="22" t="s">
        <v>42</v>
      </c>
    </row>
    <row r="71" spans="1:29" ht="14.25" x14ac:dyDescent="0.2">
      <c r="A71" s="18"/>
      <c r="B71" s="52" t="s">
        <v>60</v>
      </c>
      <c r="C71" s="25"/>
      <c r="D71" s="38"/>
      <c r="E71" s="41"/>
      <c r="F71" s="38"/>
      <c r="G71" s="35"/>
      <c r="H71" s="38"/>
      <c r="I71" s="41"/>
      <c r="J71" s="41"/>
      <c r="K71" s="35"/>
      <c r="L71" s="43"/>
      <c r="M71" s="15"/>
      <c r="N71" s="15"/>
      <c r="P71" s="8" t="s">
        <v>43</v>
      </c>
    </row>
    <row r="72" spans="1:29" ht="12.75" x14ac:dyDescent="0.2">
      <c r="A72" s="18"/>
      <c r="B72" s="18"/>
      <c r="C72" s="36" t="s">
        <v>9</v>
      </c>
      <c r="D72" s="38">
        <v>24840</v>
      </c>
      <c r="E72" s="41">
        <v>2133</v>
      </c>
      <c r="F72" s="41">
        <v>26250</v>
      </c>
      <c r="G72" s="35"/>
      <c r="H72" s="38">
        <v>25585</v>
      </c>
      <c r="I72" s="41">
        <v>2133</v>
      </c>
      <c r="J72" s="41">
        <v>26973</v>
      </c>
      <c r="K72" s="35"/>
      <c r="L72" s="43">
        <f t="shared" ref="L72:L73" si="13">(H72-D72)/D72</f>
        <v>2.9991948470209341E-2</v>
      </c>
      <c r="M72" s="15">
        <v>0</v>
      </c>
      <c r="N72" s="15">
        <v>2.7542857142857143E-2</v>
      </c>
      <c r="P72" s="8" t="s">
        <v>67</v>
      </c>
    </row>
    <row r="73" spans="1:29" ht="12.75" x14ac:dyDescent="0.2">
      <c r="A73" s="18"/>
      <c r="B73" s="18"/>
      <c r="C73" s="36" t="s">
        <v>10</v>
      </c>
      <c r="D73" s="38">
        <v>32565</v>
      </c>
      <c r="E73" s="41">
        <v>2133</v>
      </c>
      <c r="F73" s="41">
        <v>33750</v>
      </c>
      <c r="G73" s="35"/>
      <c r="H73" s="38">
        <v>33542</v>
      </c>
      <c r="I73" s="41">
        <v>2133</v>
      </c>
      <c r="J73" s="41">
        <v>34698</v>
      </c>
      <c r="K73" s="35"/>
      <c r="L73" s="43">
        <f t="shared" si="13"/>
        <v>3.0001535390756947E-2</v>
      </c>
      <c r="M73" s="15">
        <v>0</v>
      </c>
      <c r="N73" s="15">
        <v>2.8088888888888889E-2</v>
      </c>
      <c r="P73" s="8" t="s">
        <v>70</v>
      </c>
    </row>
    <row r="74" spans="1:29" ht="14.25" x14ac:dyDescent="0.2">
      <c r="A74" s="18"/>
      <c r="B74" s="52" t="s">
        <v>37</v>
      </c>
      <c r="C74" s="25"/>
      <c r="D74" s="38"/>
      <c r="E74" s="41"/>
      <c r="F74" s="38"/>
      <c r="G74" s="35"/>
      <c r="H74" s="38"/>
      <c r="I74" s="41"/>
      <c r="J74" s="41"/>
      <c r="K74" s="35"/>
      <c r="L74" s="43"/>
      <c r="M74" s="15"/>
      <c r="N74" s="15"/>
      <c r="P74" s="4" t="s">
        <v>51</v>
      </c>
    </row>
    <row r="75" spans="1:29" ht="12" customHeight="1" x14ac:dyDescent="0.2">
      <c r="A75" s="18"/>
      <c r="B75" s="18"/>
      <c r="C75" s="36" t="s">
        <v>9</v>
      </c>
      <c r="D75" s="46">
        <v>40500</v>
      </c>
      <c r="E75" s="50">
        <v>1083</v>
      </c>
      <c r="F75" s="50">
        <v>39501</v>
      </c>
      <c r="G75" s="35"/>
      <c r="H75" s="38">
        <v>40500</v>
      </c>
      <c r="I75" s="41">
        <v>1083</v>
      </c>
      <c r="J75" s="41">
        <v>41583</v>
      </c>
      <c r="K75" s="35"/>
      <c r="L75" s="43">
        <f t="shared" ref="L75:L76" si="14">(H75-D75)/D75</f>
        <v>0</v>
      </c>
      <c r="M75" s="15">
        <v>0</v>
      </c>
      <c r="N75" s="15">
        <v>5.2707526391736918E-2</v>
      </c>
      <c r="P75" s="8" t="s">
        <v>68</v>
      </c>
    </row>
    <row r="76" spans="1:29" ht="12.75" x14ac:dyDescent="0.2">
      <c r="A76" s="18"/>
      <c r="B76" s="18"/>
      <c r="C76" s="36" t="s">
        <v>10</v>
      </c>
      <c r="D76" s="46">
        <v>40500</v>
      </c>
      <c r="E76" s="50">
        <v>1083</v>
      </c>
      <c r="F76" s="50">
        <v>39501</v>
      </c>
      <c r="G76" s="35"/>
      <c r="H76" s="38">
        <v>40500</v>
      </c>
      <c r="I76" s="41">
        <v>1083</v>
      </c>
      <c r="J76" s="41">
        <v>41583</v>
      </c>
      <c r="K76" s="35"/>
      <c r="L76" s="43">
        <f t="shared" si="14"/>
        <v>0</v>
      </c>
      <c r="M76" s="15">
        <v>0</v>
      </c>
      <c r="N76" s="15">
        <v>5.2707526391736918E-2</v>
      </c>
      <c r="P76" s="4" t="s">
        <v>69</v>
      </c>
    </row>
    <row r="77" spans="1:29" ht="14.25" x14ac:dyDescent="0.2">
      <c r="A77" s="18"/>
      <c r="B77" s="52" t="s">
        <v>38</v>
      </c>
      <c r="C77" s="25"/>
      <c r="D77" s="38"/>
      <c r="E77" s="41"/>
      <c r="F77" s="38"/>
      <c r="G77" s="35"/>
      <c r="H77" s="38"/>
      <c r="I77" s="41"/>
      <c r="J77" s="41"/>
      <c r="K77" s="35"/>
      <c r="L77" s="43"/>
      <c r="M77" s="15"/>
      <c r="N77" s="15"/>
      <c r="P77" s="4" t="s">
        <v>49</v>
      </c>
    </row>
    <row r="78" spans="1:29" ht="12.75" x14ac:dyDescent="0.2">
      <c r="A78" s="18"/>
      <c r="B78" s="18"/>
      <c r="C78" s="36" t="s">
        <v>9</v>
      </c>
      <c r="D78" s="46">
        <v>46800</v>
      </c>
      <c r="E78" s="50">
        <v>1083</v>
      </c>
      <c r="F78" s="50">
        <v>39000</v>
      </c>
      <c r="G78" s="35"/>
      <c r="H78" s="38">
        <v>48204</v>
      </c>
      <c r="I78" s="41">
        <v>1083</v>
      </c>
      <c r="J78" s="41">
        <v>40083</v>
      </c>
      <c r="K78" s="35"/>
      <c r="L78" s="43">
        <f t="shared" ref="L78:L79" si="15">(H78-D78)/D78</f>
        <v>0.03</v>
      </c>
      <c r="M78" s="15"/>
      <c r="N78" s="15"/>
      <c r="P78" s="8" t="s">
        <v>44</v>
      </c>
    </row>
    <row r="79" spans="1:29" ht="12.75" x14ac:dyDescent="0.2">
      <c r="A79" s="18"/>
      <c r="B79" s="18"/>
      <c r="C79" s="36" t="s">
        <v>10</v>
      </c>
      <c r="D79" s="46">
        <v>46800</v>
      </c>
      <c r="E79" s="50">
        <v>1083</v>
      </c>
      <c r="F79" s="50">
        <v>45000</v>
      </c>
      <c r="G79" s="35"/>
      <c r="H79" s="38">
        <v>48204</v>
      </c>
      <c r="I79" s="41">
        <v>1083</v>
      </c>
      <c r="J79" s="41">
        <v>46083</v>
      </c>
      <c r="K79" s="35"/>
      <c r="L79" s="43">
        <f t="shared" si="15"/>
        <v>0.03</v>
      </c>
      <c r="M79" s="15"/>
      <c r="N79" s="15"/>
      <c r="P79" s="8" t="s">
        <v>71</v>
      </c>
    </row>
    <row r="80" spans="1:29" ht="12.75" x14ac:dyDescent="0.2">
      <c r="A80" s="18"/>
      <c r="B80" s="52" t="s">
        <v>39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15"/>
      <c r="N80" s="15"/>
      <c r="P80" s="25"/>
      <c r="Q80" s="19"/>
      <c r="R80" s="8"/>
      <c r="S80" s="8"/>
      <c r="T80" s="8"/>
      <c r="U80" s="8"/>
      <c r="V80" s="8"/>
      <c r="W80" s="8"/>
      <c r="X80" s="8"/>
      <c r="Y80" s="8"/>
      <c r="Z80" s="8"/>
      <c r="AA80" s="8"/>
      <c r="AB80" s="15"/>
      <c r="AC80" s="15"/>
    </row>
    <row r="81" spans="1:29" ht="12" customHeight="1" x14ac:dyDescent="0.2">
      <c r="A81" s="18"/>
      <c r="C81" s="36" t="s">
        <v>9</v>
      </c>
      <c r="D81" s="37">
        <v>33426</v>
      </c>
      <c r="E81" s="25"/>
      <c r="F81" s="25"/>
      <c r="G81" s="25"/>
      <c r="H81" s="37">
        <v>34429</v>
      </c>
      <c r="I81" s="25"/>
      <c r="J81" s="25"/>
      <c r="K81" s="25"/>
      <c r="L81" s="43">
        <f t="shared" ref="L81:L82" si="16">(H81-D81)/D81</f>
        <v>3.0006581702866034E-2</v>
      </c>
      <c r="M81" s="15">
        <v>0</v>
      </c>
      <c r="N81" s="15">
        <v>2.7769230769230768E-2</v>
      </c>
      <c r="P81" s="8" t="s">
        <v>45</v>
      </c>
      <c r="S81" s="20"/>
      <c r="T81" s="8"/>
      <c r="U81" s="8"/>
      <c r="V81" s="8"/>
      <c r="W81" s="20"/>
      <c r="X81" s="8"/>
      <c r="Y81" s="8"/>
      <c r="Z81" s="8"/>
      <c r="AA81" s="15"/>
      <c r="AB81" s="15"/>
      <c r="AC81" s="15"/>
    </row>
    <row r="82" spans="1:29" ht="12.75" x14ac:dyDescent="0.2">
      <c r="A82" s="18"/>
      <c r="C82" s="36" t="s">
        <v>10</v>
      </c>
      <c r="D82" s="37">
        <v>33426</v>
      </c>
      <c r="E82" s="25"/>
      <c r="F82" s="25"/>
      <c r="G82" s="25"/>
      <c r="H82" s="37">
        <v>34428</v>
      </c>
      <c r="I82" s="25"/>
      <c r="J82" s="25"/>
      <c r="K82" s="25"/>
      <c r="L82" s="43">
        <f t="shared" si="16"/>
        <v>2.9976664871656795E-2</v>
      </c>
      <c r="M82" s="15">
        <v>0</v>
      </c>
      <c r="N82" s="15">
        <v>2.4066666666666667E-2</v>
      </c>
      <c r="P82" s="8" t="s">
        <v>46</v>
      </c>
      <c r="S82" s="20"/>
      <c r="T82" s="8"/>
      <c r="U82" s="8"/>
      <c r="V82" s="8"/>
      <c r="W82" s="20"/>
      <c r="X82" s="8"/>
      <c r="Y82" s="8"/>
      <c r="Z82" s="8"/>
      <c r="AA82" s="15"/>
      <c r="AB82" s="15"/>
      <c r="AC82" s="15"/>
    </row>
    <row r="83" spans="1:29" x14ac:dyDescent="0.2">
      <c r="A83" s="18"/>
      <c r="B83" s="18"/>
      <c r="D83" s="23"/>
      <c r="E83" s="23"/>
      <c r="F83" s="23"/>
      <c r="G83" s="18"/>
      <c r="I83" s="14"/>
      <c r="J83" s="14"/>
      <c r="K83" s="18"/>
      <c r="L83" s="15"/>
      <c r="M83" s="15"/>
      <c r="N83" s="15"/>
      <c r="P83" s="18"/>
      <c r="Q83" s="18"/>
      <c r="S83" s="23"/>
      <c r="T83" s="23"/>
      <c r="U83" s="23"/>
      <c r="V83" s="18"/>
      <c r="X83" s="14"/>
      <c r="Y83" s="14"/>
      <c r="Z83" s="18"/>
      <c r="AA83" s="15"/>
      <c r="AB83" s="15"/>
      <c r="AC83" s="15"/>
    </row>
    <row r="84" spans="1:29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15"/>
      <c r="N84" s="15"/>
      <c r="T84" s="18"/>
      <c r="V84" s="18"/>
      <c r="W84" s="24"/>
      <c r="X84" s="14"/>
      <c r="Y84" s="14"/>
      <c r="AA84" s="15"/>
      <c r="AB84" s="15"/>
      <c r="AC84" s="15"/>
    </row>
    <row r="85" spans="1:29" x14ac:dyDescent="0.2">
      <c r="E85" s="14"/>
      <c r="I85" s="14"/>
      <c r="J85" s="14"/>
      <c r="L85" s="15"/>
      <c r="M85" s="15"/>
      <c r="N85" s="15"/>
      <c r="T85" s="14"/>
      <c r="X85" s="14"/>
      <c r="Y85" s="14"/>
      <c r="AA85" s="15"/>
      <c r="AB85" s="15"/>
      <c r="AC85" s="15"/>
    </row>
    <row r="86" spans="1:29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29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29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29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29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29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29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29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29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29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29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6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6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100" spans="1:16" x14ac:dyDescent="0.2">
      <c r="A100" s="26"/>
      <c r="P100" s="26"/>
    </row>
  </sheetData>
  <mergeCells count="7">
    <mergeCell ref="P10:AA10"/>
    <mergeCell ref="A1:AA1"/>
    <mergeCell ref="D2:N2"/>
    <mergeCell ref="A5:F5"/>
    <mergeCell ref="A4:L4"/>
    <mergeCell ref="S2:AC2"/>
    <mergeCell ref="P5:U5"/>
  </mergeCells>
  <hyperlinks>
    <hyperlink ref="P79" r:id="rId1"/>
  </hyperlinks>
  <pageMargins left="0.25" right="0.25" top="0.75" bottom="0.75" header="0.3" footer="0.3"/>
  <pageSetup scale="92" orientation="landscape" r:id="rId2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 Academic Year Summary</vt:lpstr>
      <vt:lpstr>'2023-24 Academic Year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 P Monroe</dc:creator>
  <cp:lastModifiedBy>Debbie Sharp</cp:lastModifiedBy>
  <cp:lastPrinted>2023-01-19T22:30:57Z</cp:lastPrinted>
  <dcterms:created xsi:type="dcterms:W3CDTF">2019-01-09T22:30:19Z</dcterms:created>
  <dcterms:modified xsi:type="dcterms:W3CDTF">2023-02-28T01:44:57Z</dcterms:modified>
</cp:coreProperties>
</file>